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50" firstSheet="1" activeTab="1"/>
  </bookViews>
  <sheets>
    <sheet name="All Staff" sheetId="1" state="hidden" r:id="rId1"/>
    <sheet name="Sheet2" sheetId="2" r:id="rId2"/>
    <sheet name="Mighty Output" sheetId="3" state="hidden" r:id="rId3"/>
    <sheet name="CY Levies" sheetId="4" state="hidden" r:id="rId4"/>
  </sheets>
  <definedNames>
    <definedName name="I732Adj">#REF!</definedName>
    <definedName name="_xlnm.Print_Area" localSheetId="0">'All Staff'!$A$1:$R$310</definedName>
    <definedName name="_xlnm.Print_Area" localSheetId="1">'Sheet2'!$A$1:$H$316</definedName>
    <definedName name="_xlnm.Print_Titles" localSheetId="0">'All Staff'!$1:$4</definedName>
    <definedName name="_xlnm.Print_Titles" localSheetId="1">'Sheet2'!$1:$7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<sst xmlns="http://schemas.openxmlformats.org/spreadsheetml/2006/main" count="4667" uniqueCount="1296">
  <si>
    <t>CCDDD</t>
  </si>
  <si>
    <t>District Name</t>
  </si>
  <si>
    <t>CIS FTEs</t>
  </si>
  <si>
    <t>2016-17 Total Salary as reported by districts</t>
  </si>
  <si>
    <t>00000</t>
  </si>
  <si>
    <t>Statewide</t>
  </si>
  <si>
    <t>17001</t>
  </si>
  <si>
    <t>Seattle</t>
  </si>
  <si>
    <t>17210</t>
  </si>
  <si>
    <t>Federal Way</t>
  </si>
  <si>
    <t>17216</t>
  </si>
  <si>
    <t>Enumclaw</t>
  </si>
  <si>
    <t>17400</t>
  </si>
  <si>
    <t>Mercer Island</t>
  </si>
  <si>
    <t>17401</t>
  </si>
  <si>
    <t>Highline</t>
  </si>
  <si>
    <t>17402</t>
  </si>
  <si>
    <t>Vashon Island</t>
  </si>
  <si>
    <t>17403</t>
  </si>
  <si>
    <t>Renton</t>
  </si>
  <si>
    <t>17404</t>
  </si>
  <si>
    <t>Skykomish</t>
  </si>
  <si>
    <t>17405</t>
  </si>
  <si>
    <t>Bellevue</t>
  </si>
  <si>
    <t>17406</t>
  </si>
  <si>
    <t>Tukwila</t>
  </si>
  <si>
    <t>17407</t>
  </si>
  <si>
    <t>Riverview</t>
  </si>
  <si>
    <t>17408</t>
  </si>
  <si>
    <t>Auburn</t>
  </si>
  <si>
    <t>17409</t>
  </si>
  <si>
    <t>Tahoma</t>
  </si>
  <si>
    <t>17410</t>
  </si>
  <si>
    <t>Snoqualmie Valley</t>
  </si>
  <si>
    <t>17411</t>
  </si>
  <si>
    <t>Issaquah</t>
  </si>
  <si>
    <t>17412</t>
  </si>
  <si>
    <t>Shoreline</t>
  </si>
  <si>
    <t>17414</t>
  </si>
  <si>
    <t>Lake Washington</t>
  </si>
  <si>
    <t>17415</t>
  </si>
  <si>
    <t>Kent</t>
  </si>
  <si>
    <t>17417</t>
  </si>
  <si>
    <t>Northshore</t>
  </si>
  <si>
    <t>17902</t>
  </si>
  <si>
    <t>Summit Sierra</t>
  </si>
  <si>
    <t>17903</t>
  </si>
  <si>
    <t>Muckleshoot</t>
  </si>
  <si>
    <t>17906</t>
  </si>
  <si>
    <t>Excel Public Chartr</t>
  </si>
  <si>
    <t>17908</t>
  </si>
  <si>
    <t>Rainier Prep</t>
  </si>
  <si>
    <t>28010</t>
  </si>
  <si>
    <t>Shaw Island</t>
  </si>
  <si>
    <t>28137</t>
  </si>
  <si>
    <t>Orcas Island</t>
  </si>
  <si>
    <t>28144</t>
  </si>
  <si>
    <t>Lopez Island</t>
  </si>
  <si>
    <t>28149</t>
  </si>
  <si>
    <t>San Juan Island</t>
  </si>
  <si>
    <t>31002</t>
  </si>
  <si>
    <t>Everett</t>
  </si>
  <si>
    <t>31004</t>
  </si>
  <si>
    <t>Lake Stevens</t>
  </si>
  <si>
    <t>31006</t>
  </si>
  <si>
    <t>Mukilteo</t>
  </si>
  <si>
    <t>31015</t>
  </si>
  <si>
    <t>Edmonds</t>
  </si>
  <si>
    <t>31016</t>
  </si>
  <si>
    <t>Arlington</t>
  </si>
  <si>
    <t>31025</t>
  </si>
  <si>
    <t>Marysville</t>
  </si>
  <si>
    <t>31063</t>
  </si>
  <si>
    <t>Index</t>
  </si>
  <si>
    <t>31103</t>
  </si>
  <si>
    <t>Monroe</t>
  </si>
  <si>
    <t>31201</t>
  </si>
  <si>
    <t>Snohomish</t>
  </si>
  <si>
    <t>31306</t>
  </si>
  <si>
    <t>Lakewood</t>
  </si>
  <si>
    <t>31311</t>
  </si>
  <si>
    <t>Sultan</t>
  </si>
  <si>
    <t>31330</t>
  </si>
  <si>
    <t>Darrington</t>
  </si>
  <si>
    <t>31332</t>
  </si>
  <si>
    <t>Granite Falls</t>
  </si>
  <si>
    <t>31401</t>
  </si>
  <si>
    <t>Stanwood-Camano</t>
  </si>
  <si>
    <t>18100</t>
  </si>
  <si>
    <t>Bremerton</t>
  </si>
  <si>
    <t>18303</t>
  </si>
  <si>
    <t>Bainbridge</t>
  </si>
  <si>
    <t>18400</t>
  </si>
  <si>
    <t>North Kitsap</t>
  </si>
  <si>
    <t>18401</t>
  </si>
  <si>
    <t>Central Kitsap</t>
  </si>
  <si>
    <t>18402</t>
  </si>
  <si>
    <t>South Kitsap</t>
  </si>
  <si>
    <t>18902</t>
  </si>
  <si>
    <t>Suquamish</t>
  </si>
  <si>
    <t>27001</t>
  </si>
  <si>
    <t>Steilacoom Hist.</t>
  </si>
  <si>
    <t>27003</t>
  </si>
  <si>
    <t>Puyallup</t>
  </si>
  <si>
    <t>27010</t>
  </si>
  <si>
    <t>Tacoma</t>
  </si>
  <si>
    <t>27019</t>
  </si>
  <si>
    <t>Carbonado</t>
  </si>
  <si>
    <t>27083</t>
  </si>
  <si>
    <t>University Place</t>
  </si>
  <si>
    <t>27320</t>
  </si>
  <si>
    <t>Sumner</t>
  </si>
  <si>
    <t>27343</t>
  </si>
  <si>
    <t>Dieringer</t>
  </si>
  <si>
    <t>27344</t>
  </si>
  <si>
    <t>Orting</t>
  </si>
  <si>
    <t>27400</t>
  </si>
  <si>
    <t>Clover Park</t>
  </si>
  <si>
    <t>27401</t>
  </si>
  <si>
    <t>Peninsula</t>
  </si>
  <si>
    <t>27402</t>
  </si>
  <si>
    <t>Franklin Pierce</t>
  </si>
  <si>
    <t>27403</t>
  </si>
  <si>
    <t>Bethel</t>
  </si>
  <si>
    <t>27404</t>
  </si>
  <si>
    <t>Eatonville</t>
  </si>
  <si>
    <t>27416</t>
  </si>
  <si>
    <t>White River</t>
  </si>
  <si>
    <t>27417</t>
  </si>
  <si>
    <t>Fife</t>
  </si>
  <si>
    <t>27904</t>
  </si>
  <si>
    <t>Green Dot</t>
  </si>
  <si>
    <t>27905</t>
  </si>
  <si>
    <t>Summit Olympus</t>
  </si>
  <si>
    <t>27909</t>
  </si>
  <si>
    <t>SOAR Academy</t>
  </si>
  <si>
    <t>29011</t>
  </si>
  <si>
    <t>Concrete</t>
  </si>
  <si>
    <t>29100</t>
  </si>
  <si>
    <t>Burlington-Edison</t>
  </si>
  <si>
    <t>29101</t>
  </si>
  <si>
    <t>Sedro-Woolley</t>
  </si>
  <si>
    <t>29103</t>
  </si>
  <si>
    <t>Anacortes</t>
  </si>
  <si>
    <t>29311</t>
  </si>
  <si>
    <t>La Conner</t>
  </si>
  <si>
    <t>29317</t>
  </si>
  <si>
    <t>Conway</t>
  </si>
  <si>
    <t>29320</t>
  </si>
  <si>
    <t>Mt Vernon</t>
  </si>
  <si>
    <t>34002</t>
  </si>
  <si>
    <t>Yelm</t>
  </si>
  <si>
    <t>34003</t>
  </si>
  <si>
    <t>North Thurston</t>
  </si>
  <si>
    <t>34033</t>
  </si>
  <si>
    <t>Tumwater</t>
  </si>
  <si>
    <t>34111</t>
  </si>
  <si>
    <t>Olympia</t>
  </si>
  <si>
    <t>34307</t>
  </si>
  <si>
    <t>Rainier</t>
  </si>
  <si>
    <t>34324</t>
  </si>
  <si>
    <t>Griffin</t>
  </si>
  <si>
    <t>34401</t>
  </si>
  <si>
    <t>Rochester</t>
  </si>
  <si>
    <t>34402</t>
  </si>
  <si>
    <t>Tenino</t>
  </si>
  <si>
    <t>37501</t>
  </si>
  <si>
    <t>Bellingham</t>
  </si>
  <si>
    <t>37502</t>
  </si>
  <si>
    <t>Ferndale</t>
  </si>
  <si>
    <t>37503</t>
  </si>
  <si>
    <t>Blaine</t>
  </si>
  <si>
    <t>37504</t>
  </si>
  <si>
    <t>Lynden</t>
  </si>
  <si>
    <t>37505</t>
  </si>
  <si>
    <t>Meridian</t>
  </si>
  <si>
    <t>37506</t>
  </si>
  <si>
    <t>Nooksack Valley</t>
  </si>
  <si>
    <t>37507</t>
  </si>
  <si>
    <t>Mount Baker</t>
  </si>
  <si>
    <t>37903</t>
  </si>
  <si>
    <t>Lummi</t>
  </si>
  <si>
    <t>06037</t>
  </si>
  <si>
    <t>Vancouver</t>
  </si>
  <si>
    <t>06098</t>
  </si>
  <si>
    <t>Hockinson</t>
  </si>
  <si>
    <t>06101</t>
  </si>
  <si>
    <t>Lacenter</t>
  </si>
  <si>
    <t>06103</t>
  </si>
  <si>
    <t>Green Mountain</t>
  </si>
  <si>
    <t>06112</t>
  </si>
  <si>
    <t>Washougal</t>
  </si>
  <si>
    <t>06114</t>
  </si>
  <si>
    <t>Evergreen (Clark)</t>
  </si>
  <si>
    <t>06117</t>
  </si>
  <si>
    <t>Camas</t>
  </si>
  <si>
    <t>06119</t>
  </si>
  <si>
    <t>Battle Ground</t>
  </si>
  <si>
    <t>06122</t>
  </si>
  <si>
    <t>Ridgefield</t>
  </si>
  <si>
    <t>15201</t>
  </si>
  <si>
    <t>Oak Harbor</t>
  </si>
  <si>
    <t>15204</t>
  </si>
  <si>
    <t>Coupeville</t>
  </si>
  <si>
    <t>15206</t>
  </si>
  <si>
    <t>South Whidbey</t>
  </si>
  <si>
    <t>32081</t>
  </si>
  <si>
    <t>Spokane</t>
  </si>
  <si>
    <t>32123</t>
  </si>
  <si>
    <t>Orchard Prairie</t>
  </si>
  <si>
    <t>32312</t>
  </si>
  <si>
    <t>Great Northern</t>
  </si>
  <si>
    <t>32325</t>
  </si>
  <si>
    <t>Nine Mile Falls</t>
  </si>
  <si>
    <t>32326</t>
  </si>
  <si>
    <t>Medical Lake</t>
  </si>
  <si>
    <t>32354</t>
  </si>
  <si>
    <t>Mead</t>
  </si>
  <si>
    <t>32356</t>
  </si>
  <si>
    <t>Central Valley</t>
  </si>
  <si>
    <t>32358</t>
  </si>
  <si>
    <t>Freeman</t>
  </si>
  <si>
    <t>32360</t>
  </si>
  <si>
    <t>Cheney</t>
  </si>
  <si>
    <t>32361</t>
  </si>
  <si>
    <t>East Valley (Spo)</t>
  </si>
  <si>
    <t>32362</t>
  </si>
  <si>
    <t>Liberty</t>
  </si>
  <si>
    <t>32363</t>
  </si>
  <si>
    <t>West Valley (Spo)</t>
  </si>
  <si>
    <t>32414</t>
  </si>
  <si>
    <t>Deer Park</t>
  </si>
  <si>
    <t>32416</t>
  </si>
  <si>
    <t>Riverside</t>
  </si>
  <si>
    <t>32901</t>
  </si>
  <si>
    <t>Spokane Intrnl Acad</t>
  </si>
  <si>
    <t>32907</t>
  </si>
  <si>
    <t>PRIDE Prep</t>
  </si>
  <si>
    <t>01109</t>
  </si>
  <si>
    <t>Washtucna</t>
  </si>
  <si>
    <t>01122</t>
  </si>
  <si>
    <t>Benge</t>
  </si>
  <si>
    <t>01147</t>
  </si>
  <si>
    <t>Othello</t>
  </si>
  <si>
    <t>01158</t>
  </si>
  <si>
    <t>Lind</t>
  </si>
  <si>
    <t>01160</t>
  </si>
  <si>
    <t>Ritzville</t>
  </si>
  <si>
    <t>02250</t>
  </si>
  <si>
    <t>Clarkston</t>
  </si>
  <si>
    <t>02420</t>
  </si>
  <si>
    <t>Asotin-Anatone</t>
  </si>
  <si>
    <t>03017</t>
  </si>
  <si>
    <t>Kennewick</t>
  </si>
  <si>
    <t>03050</t>
  </si>
  <si>
    <t>Paterson</t>
  </si>
  <si>
    <t>03052</t>
  </si>
  <si>
    <t>Kiona-Benton City</t>
  </si>
  <si>
    <t>03053</t>
  </si>
  <si>
    <t>Finley</t>
  </si>
  <si>
    <t>03116</t>
  </si>
  <si>
    <t>Prosser</t>
  </si>
  <si>
    <t>03400</t>
  </si>
  <si>
    <t>Richland</t>
  </si>
  <si>
    <t>04019</t>
  </si>
  <si>
    <t>Manson</t>
  </si>
  <si>
    <t>04069</t>
  </si>
  <si>
    <t>Stehekin</t>
  </si>
  <si>
    <t>04127</t>
  </si>
  <si>
    <t>Entiat</t>
  </si>
  <si>
    <t>04129</t>
  </si>
  <si>
    <t>Lake Chelan</t>
  </si>
  <si>
    <t>04222</t>
  </si>
  <si>
    <t>Cashmere</t>
  </si>
  <si>
    <t>04228</t>
  </si>
  <si>
    <t>Cascade</t>
  </si>
  <si>
    <t>04246</t>
  </si>
  <si>
    <t>Wenatchee</t>
  </si>
  <si>
    <t>05121</t>
  </si>
  <si>
    <t>Port Angeles</t>
  </si>
  <si>
    <t>05313</t>
  </si>
  <si>
    <t>Crescent</t>
  </si>
  <si>
    <t>05323</t>
  </si>
  <si>
    <t>Sequim</t>
  </si>
  <si>
    <t>05401</t>
  </si>
  <si>
    <t>Cape Flattery</t>
  </si>
  <si>
    <t>05402</t>
  </si>
  <si>
    <t>Quillayute Valley</t>
  </si>
  <si>
    <t>07002</t>
  </si>
  <si>
    <t>Dayton</t>
  </si>
  <si>
    <t>07035</t>
  </si>
  <si>
    <t>Starbuck</t>
  </si>
  <si>
    <t>08122</t>
  </si>
  <si>
    <t>Longview</t>
  </si>
  <si>
    <t>08130</t>
  </si>
  <si>
    <t>Toutle Lake</t>
  </si>
  <si>
    <t>08401</t>
  </si>
  <si>
    <t>Castle Rock</t>
  </si>
  <si>
    <t>08402</t>
  </si>
  <si>
    <t>Kalama</t>
  </si>
  <si>
    <t>08404</t>
  </si>
  <si>
    <t>Woodland</t>
  </si>
  <si>
    <t>08458</t>
  </si>
  <si>
    <t>Kelso</t>
  </si>
  <si>
    <t>09013</t>
  </si>
  <si>
    <t>Orondo</t>
  </si>
  <si>
    <t>09075</t>
  </si>
  <si>
    <t>Bridgeport</t>
  </si>
  <si>
    <t>09102</t>
  </si>
  <si>
    <t>Palisades</t>
  </si>
  <si>
    <t>09206</t>
  </si>
  <si>
    <t>Eastmont</t>
  </si>
  <si>
    <t>09207</t>
  </si>
  <si>
    <t>Mansfield</t>
  </si>
  <si>
    <t>09209</t>
  </si>
  <si>
    <t>Waterville</t>
  </si>
  <si>
    <t>10003</t>
  </si>
  <si>
    <t>Keller</t>
  </si>
  <si>
    <t>10050</t>
  </si>
  <si>
    <t>Curlew</t>
  </si>
  <si>
    <t>10065</t>
  </si>
  <si>
    <t>Orient</t>
  </si>
  <si>
    <t>10070</t>
  </si>
  <si>
    <t>Inchelium</t>
  </si>
  <si>
    <t>10309</t>
  </si>
  <si>
    <t>Republic</t>
  </si>
  <si>
    <t>11001</t>
  </si>
  <si>
    <t>Pasco</t>
  </si>
  <si>
    <t>11051</t>
  </si>
  <si>
    <t>North Franklin</t>
  </si>
  <si>
    <t>11054</t>
  </si>
  <si>
    <t>Star</t>
  </si>
  <si>
    <t>11056</t>
  </si>
  <si>
    <t>Kahlotus</t>
  </si>
  <si>
    <t>12110</t>
  </si>
  <si>
    <t>Pomeroy</t>
  </si>
  <si>
    <t>13073</t>
  </si>
  <si>
    <t>Wahluke</t>
  </si>
  <si>
    <t>13144</t>
  </si>
  <si>
    <t>Quincy</t>
  </si>
  <si>
    <t>13146</t>
  </si>
  <si>
    <t>Warden</t>
  </si>
  <si>
    <t>13151</t>
  </si>
  <si>
    <t>Coulee-Hartline</t>
  </si>
  <si>
    <t>13156</t>
  </si>
  <si>
    <t>Soap Lake</t>
  </si>
  <si>
    <t>13160</t>
  </si>
  <si>
    <t>Royal</t>
  </si>
  <si>
    <t>13161</t>
  </si>
  <si>
    <t>Moses Lake</t>
  </si>
  <si>
    <t>13165</t>
  </si>
  <si>
    <t>Ephrata</t>
  </si>
  <si>
    <t>13167</t>
  </si>
  <si>
    <t>Wilson Creek</t>
  </si>
  <si>
    <t>13301</t>
  </si>
  <si>
    <t>Grand Coulee Dam</t>
  </si>
  <si>
    <t>14005</t>
  </si>
  <si>
    <t>Aberdeen</t>
  </si>
  <si>
    <t>14028</t>
  </si>
  <si>
    <t>Hoquiam</t>
  </si>
  <si>
    <t>14064</t>
  </si>
  <si>
    <t>North Beach</t>
  </si>
  <si>
    <t>14065</t>
  </si>
  <si>
    <t>McCleary</t>
  </si>
  <si>
    <t>14066</t>
  </si>
  <si>
    <t>Montesano</t>
  </si>
  <si>
    <t>14068</t>
  </si>
  <si>
    <t>Elma</t>
  </si>
  <si>
    <t>14077</t>
  </si>
  <si>
    <t>Taholah</t>
  </si>
  <si>
    <t>14097</t>
  </si>
  <si>
    <t>Lake Quinault</t>
  </si>
  <si>
    <t>14099</t>
  </si>
  <si>
    <t>Cosmopolis</t>
  </si>
  <si>
    <t>14104</t>
  </si>
  <si>
    <t>Satsop</t>
  </si>
  <si>
    <t>14117</t>
  </si>
  <si>
    <t>Wishkah Valley</t>
  </si>
  <si>
    <t>14172</t>
  </si>
  <si>
    <t>Ocosta</t>
  </si>
  <si>
    <t>14400</t>
  </si>
  <si>
    <t>Oakville</t>
  </si>
  <si>
    <t>16020</t>
  </si>
  <si>
    <t>Queets-Clearwater</t>
  </si>
  <si>
    <t>16046</t>
  </si>
  <si>
    <t>Brinnon</t>
  </si>
  <si>
    <t>16048</t>
  </si>
  <si>
    <t>Quilcene</t>
  </si>
  <si>
    <t>16049</t>
  </si>
  <si>
    <t>Chimacum</t>
  </si>
  <si>
    <t>16050</t>
  </si>
  <si>
    <t>Port Townsend</t>
  </si>
  <si>
    <t>19007</t>
  </si>
  <si>
    <t>Damman</t>
  </si>
  <si>
    <t>19028</t>
  </si>
  <si>
    <t>Easton</t>
  </si>
  <si>
    <t>19400</t>
  </si>
  <si>
    <t>Thorp</t>
  </si>
  <si>
    <t>19401</t>
  </si>
  <si>
    <t>Ellensburg</t>
  </si>
  <si>
    <t>19403</t>
  </si>
  <si>
    <t>Kittitas</t>
  </si>
  <si>
    <t>19404</t>
  </si>
  <si>
    <t>Cle Elum-Roslyn</t>
  </si>
  <si>
    <t>20094</t>
  </si>
  <si>
    <t>Wishram</t>
  </si>
  <si>
    <t>20203</t>
  </si>
  <si>
    <t>Bickleton</t>
  </si>
  <si>
    <t>20215</t>
  </si>
  <si>
    <t>Centerville</t>
  </si>
  <si>
    <t>20400</t>
  </si>
  <si>
    <t>Trout Lake</t>
  </si>
  <si>
    <t>20401</t>
  </si>
  <si>
    <t>Glenwood</t>
  </si>
  <si>
    <t>20402</t>
  </si>
  <si>
    <t>Klickitat</t>
  </si>
  <si>
    <t>20403</t>
  </si>
  <si>
    <t>Roosevelt</t>
  </si>
  <si>
    <t>20404</t>
  </si>
  <si>
    <t>Goldendale</t>
  </si>
  <si>
    <t>20405</t>
  </si>
  <si>
    <t>White Salmon</t>
  </si>
  <si>
    <t>20406</t>
  </si>
  <si>
    <t>Lyle</t>
  </si>
  <si>
    <t>21014</t>
  </si>
  <si>
    <t>Napavine</t>
  </si>
  <si>
    <t>21036</t>
  </si>
  <si>
    <t>Evaline</t>
  </si>
  <si>
    <t>21206</t>
  </si>
  <si>
    <t>Mossyrock</t>
  </si>
  <si>
    <t>21214</t>
  </si>
  <si>
    <t>Morton</t>
  </si>
  <si>
    <t>21226</t>
  </si>
  <si>
    <t>Adna</t>
  </si>
  <si>
    <t>21232</t>
  </si>
  <si>
    <t>Winlock</t>
  </si>
  <si>
    <t>21234</t>
  </si>
  <si>
    <t>Boistfort</t>
  </si>
  <si>
    <t>21237</t>
  </si>
  <si>
    <t>Toledo</t>
  </si>
  <si>
    <t>21300</t>
  </si>
  <si>
    <t>Onalaska</t>
  </si>
  <si>
    <t>21301</t>
  </si>
  <si>
    <t>Pe Ell</t>
  </si>
  <si>
    <t>21302</t>
  </si>
  <si>
    <t>Chehalis</t>
  </si>
  <si>
    <t>21303</t>
  </si>
  <si>
    <t>White Pass</t>
  </si>
  <si>
    <t>21401</t>
  </si>
  <si>
    <t>Centralia</t>
  </si>
  <si>
    <t>22008</t>
  </si>
  <si>
    <t>Sprague</t>
  </si>
  <si>
    <t>22009</t>
  </si>
  <si>
    <t>Reardan</t>
  </si>
  <si>
    <t>22017</t>
  </si>
  <si>
    <t>Almira</t>
  </si>
  <si>
    <t>22073</t>
  </si>
  <si>
    <t>Creston</t>
  </si>
  <si>
    <t>22105</t>
  </si>
  <si>
    <t>Odessa</t>
  </si>
  <si>
    <t>22200</t>
  </si>
  <si>
    <t>Wilbur</t>
  </si>
  <si>
    <t>22204</t>
  </si>
  <si>
    <t>Harrington</t>
  </si>
  <si>
    <t>22207</t>
  </si>
  <si>
    <t>Davenport</t>
  </si>
  <si>
    <t>23042</t>
  </si>
  <si>
    <t>Southside</t>
  </si>
  <si>
    <t>23054</t>
  </si>
  <si>
    <t>Grapeview</t>
  </si>
  <si>
    <t>23309</t>
  </si>
  <si>
    <t>Shelton</t>
  </si>
  <si>
    <t>23311</t>
  </si>
  <si>
    <t>Mary M. Knight</t>
  </si>
  <si>
    <t>23402</t>
  </si>
  <si>
    <t>Pioneer</t>
  </si>
  <si>
    <t>23403</t>
  </si>
  <si>
    <t>North Mason</t>
  </si>
  <si>
    <t>23404</t>
  </si>
  <si>
    <t>Hood Canal</t>
  </si>
  <si>
    <t>24014</t>
  </si>
  <si>
    <t>Nespelem</t>
  </si>
  <si>
    <t>24019</t>
  </si>
  <si>
    <t>Omak</t>
  </si>
  <si>
    <t>24105</t>
  </si>
  <si>
    <t>Okanogan</t>
  </si>
  <si>
    <t>24111</t>
  </si>
  <si>
    <t>Brewster</t>
  </si>
  <si>
    <t>24122</t>
  </si>
  <si>
    <t>Pateros</t>
  </si>
  <si>
    <t>24350</t>
  </si>
  <si>
    <t>Methow Valley</t>
  </si>
  <si>
    <t>24404</t>
  </si>
  <si>
    <t>Tonasket</t>
  </si>
  <si>
    <t>24410</t>
  </si>
  <si>
    <t>Oroville</t>
  </si>
  <si>
    <t>25101</t>
  </si>
  <si>
    <t>Ocean Beach</t>
  </si>
  <si>
    <t>25116</t>
  </si>
  <si>
    <t>Raymond</t>
  </si>
  <si>
    <t>25118</t>
  </si>
  <si>
    <t>South Bend</t>
  </si>
  <si>
    <t>25155</t>
  </si>
  <si>
    <t>Naselle-Grays R.</t>
  </si>
  <si>
    <t>25160</t>
  </si>
  <si>
    <t>Willapa Valley</t>
  </si>
  <si>
    <t>25200</t>
  </si>
  <si>
    <t>North River</t>
  </si>
  <si>
    <t>26056</t>
  </si>
  <si>
    <t>Newport</t>
  </si>
  <si>
    <t>26059</t>
  </si>
  <si>
    <t>Cusick</t>
  </si>
  <si>
    <t>26070</t>
  </si>
  <si>
    <t>Selkirk</t>
  </si>
  <si>
    <t>30002</t>
  </si>
  <si>
    <t>Skamania</t>
  </si>
  <si>
    <t>30029</t>
  </si>
  <si>
    <t>Mount Pleasant</t>
  </si>
  <si>
    <t>30031</t>
  </si>
  <si>
    <t>Mill A</t>
  </si>
  <si>
    <t>30303</t>
  </si>
  <si>
    <t>Stevenson-Carson</t>
  </si>
  <si>
    <t>33030</t>
  </si>
  <si>
    <t>Onion Creek</t>
  </si>
  <si>
    <t>33036</t>
  </si>
  <si>
    <t>Chewelah</t>
  </si>
  <si>
    <t>33049</t>
  </si>
  <si>
    <t>Wellpinit</t>
  </si>
  <si>
    <t>33070</t>
  </si>
  <si>
    <t>Valley</t>
  </si>
  <si>
    <t>33115</t>
  </si>
  <si>
    <t>Colville</t>
  </si>
  <si>
    <t>33183</t>
  </si>
  <si>
    <t>Loon Lake</t>
  </si>
  <si>
    <t>33202</t>
  </si>
  <si>
    <t>Summit Valley</t>
  </si>
  <si>
    <t>33205</t>
  </si>
  <si>
    <t>Evergreen (Ste)</t>
  </si>
  <si>
    <t>33206</t>
  </si>
  <si>
    <t>Columbia (Ste)</t>
  </si>
  <si>
    <t>33207</t>
  </si>
  <si>
    <t>Mary Walker</t>
  </si>
  <si>
    <t>33211</t>
  </si>
  <si>
    <t>Northport</t>
  </si>
  <si>
    <t>33212</t>
  </si>
  <si>
    <t>Kettle Falls</t>
  </si>
  <si>
    <t>35200</t>
  </si>
  <si>
    <t>Wahkiakum</t>
  </si>
  <si>
    <t>36101</t>
  </si>
  <si>
    <t>Dixie</t>
  </si>
  <si>
    <t>36140</t>
  </si>
  <si>
    <t>Walla Walla</t>
  </si>
  <si>
    <t>36250</t>
  </si>
  <si>
    <t>College Place</t>
  </si>
  <si>
    <t>36300</t>
  </si>
  <si>
    <t>Touchet</t>
  </si>
  <si>
    <t>36400</t>
  </si>
  <si>
    <t>Columbia (Wal)</t>
  </si>
  <si>
    <t>36401</t>
  </si>
  <si>
    <t>Waitsburg</t>
  </si>
  <si>
    <t>36402</t>
  </si>
  <si>
    <t>Prescott</t>
  </si>
  <si>
    <t>38126</t>
  </si>
  <si>
    <t>Lacrosse</t>
  </si>
  <si>
    <t>38264</t>
  </si>
  <si>
    <t>Lamont</t>
  </si>
  <si>
    <t>38265</t>
  </si>
  <si>
    <t>Tekoa</t>
  </si>
  <si>
    <t>38267</t>
  </si>
  <si>
    <t>Pullman</t>
  </si>
  <si>
    <t>38300</t>
  </si>
  <si>
    <t>Colfax</t>
  </si>
  <si>
    <t>38301</t>
  </si>
  <si>
    <t>Palouse</t>
  </si>
  <si>
    <t>38302</t>
  </si>
  <si>
    <t>Garfield</t>
  </si>
  <si>
    <t>38304</t>
  </si>
  <si>
    <t>Steptoe</t>
  </si>
  <si>
    <t>38306</t>
  </si>
  <si>
    <t>Colton</t>
  </si>
  <si>
    <t>38308</t>
  </si>
  <si>
    <t>Endicott</t>
  </si>
  <si>
    <t>38320</t>
  </si>
  <si>
    <t>Rosalia</t>
  </si>
  <si>
    <t>38322</t>
  </si>
  <si>
    <t>St. John</t>
  </si>
  <si>
    <t>38324</t>
  </si>
  <si>
    <t>Oakesdale</t>
  </si>
  <si>
    <t>39002</t>
  </si>
  <si>
    <t>Union Gap</t>
  </si>
  <si>
    <t>39003</t>
  </si>
  <si>
    <t>Naches Valley</t>
  </si>
  <si>
    <t>39007</t>
  </si>
  <si>
    <t>Yakima</t>
  </si>
  <si>
    <t>39090</t>
  </si>
  <si>
    <t>East Valley (Yak)</t>
  </si>
  <si>
    <t>39119</t>
  </si>
  <si>
    <t>Selah</t>
  </si>
  <si>
    <t>39120</t>
  </si>
  <si>
    <t>Mabton</t>
  </si>
  <si>
    <t>39200</t>
  </si>
  <si>
    <t>Grandview</t>
  </si>
  <si>
    <t>39201</t>
  </si>
  <si>
    <t>Sunnyside</t>
  </si>
  <si>
    <t>39202</t>
  </si>
  <si>
    <t>Toppenish</t>
  </si>
  <si>
    <t>39203</t>
  </si>
  <si>
    <t>Highland</t>
  </si>
  <si>
    <t>39204</t>
  </si>
  <si>
    <t>Granger</t>
  </si>
  <si>
    <t>39205</t>
  </si>
  <si>
    <t>Zillah</t>
  </si>
  <si>
    <t>39207</t>
  </si>
  <si>
    <t>Wapato</t>
  </si>
  <si>
    <t>39208</t>
  </si>
  <si>
    <t>West Valley (Yak)</t>
  </si>
  <si>
    <t>39209</t>
  </si>
  <si>
    <t>Mount Adams</t>
  </si>
  <si>
    <t>Student FTEs</t>
  </si>
  <si>
    <t>Total Localization Adjustment</t>
  </si>
  <si>
    <t>CIS Staff Mix</t>
  </si>
  <si>
    <t>2019-20 Discussion Value CIS Salary</t>
  </si>
  <si>
    <t>Certificated Instructional Staff</t>
  </si>
  <si>
    <t>Classified Staff</t>
  </si>
  <si>
    <t>Administrative Staff</t>
  </si>
  <si>
    <t>Classified Staff FTEs</t>
  </si>
  <si>
    <t>ADM Staff FTEs</t>
  </si>
  <si>
    <t>Net CIS/CLS Difference</t>
  </si>
  <si>
    <t>Admin Difference</t>
  </si>
  <si>
    <t>Classified Difference</t>
  </si>
  <si>
    <t>Certificated Difference</t>
  </si>
  <si>
    <t>State Summary</t>
  </si>
  <si>
    <t>Total</t>
  </si>
  <si>
    <t>Washtucna School District</t>
  </si>
  <si>
    <t>Benge School District</t>
  </si>
  <si>
    <t>Othello School District</t>
  </si>
  <si>
    <t>Lind School District</t>
  </si>
  <si>
    <t>Ritzville School District</t>
  </si>
  <si>
    <t>Clarkston School District</t>
  </si>
  <si>
    <t>Asotin-Anatone School District</t>
  </si>
  <si>
    <t>Kennewick School District</t>
  </si>
  <si>
    <t>Paterson School District</t>
  </si>
  <si>
    <t>Kiona-Benton City School District</t>
  </si>
  <si>
    <t>Finley School District</t>
  </si>
  <si>
    <t>Prosser School District</t>
  </si>
  <si>
    <t>Richland School District</t>
  </si>
  <si>
    <t>Manson School District</t>
  </si>
  <si>
    <t>Stehekin School District</t>
  </si>
  <si>
    <t>Entiat School District</t>
  </si>
  <si>
    <t>Lake Chelan School District</t>
  </si>
  <si>
    <t>CASHMERE SCHOOL DISTRICT</t>
  </si>
  <si>
    <t>Cascade School District</t>
  </si>
  <si>
    <t>Wenatchee School District</t>
  </si>
  <si>
    <t>Port Angeles School District</t>
  </si>
  <si>
    <t>Crescent School District</t>
  </si>
  <si>
    <t>Sequim School District</t>
  </si>
  <si>
    <t>Cape Flattery School District</t>
  </si>
  <si>
    <t>Quillayute Valley School District</t>
  </si>
  <si>
    <t>05903</t>
  </si>
  <si>
    <t>Quileute Tribal School District</t>
  </si>
  <si>
    <t>Vancouver School District</t>
  </si>
  <si>
    <t>Hockinson School District</t>
  </si>
  <si>
    <t>La Center School District</t>
  </si>
  <si>
    <t>Green Mountain School District</t>
  </si>
  <si>
    <t>Washougal School District</t>
  </si>
  <si>
    <t>Evergreen School District (Clark)</t>
  </si>
  <si>
    <t>Camas School District</t>
  </si>
  <si>
    <t>Battle Ground School District</t>
  </si>
  <si>
    <t>Ridgefield School District</t>
  </si>
  <si>
    <t>Dayton School District</t>
  </si>
  <si>
    <t>Starbuck School District</t>
  </si>
  <si>
    <t>Longview School District</t>
  </si>
  <si>
    <t>Toutle Lake School District</t>
  </si>
  <si>
    <t>Castle Rock School District</t>
  </si>
  <si>
    <t>Kalama School District</t>
  </si>
  <si>
    <t>Woodland School District</t>
  </si>
  <si>
    <t>Kelso School District</t>
  </si>
  <si>
    <t>Orondo School District</t>
  </si>
  <si>
    <t>Bridgeport School District</t>
  </si>
  <si>
    <t>Palisades School District</t>
  </si>
  <si>
    <t>Eastmont School District</t>
  </si>
  <si>
    <t>Mansfield School District</t>
  </si>
  <si>
    <t>Waterville School District</t>
  </si>
  <si>
    <t>Keller School District</t>
  </si>
  <si>
    <t>Curlew School District</t>
  </si>
  <si>
    <t>Orient School District</t>
  </si>
  <si>
    <t>Inchelium School District</t>
  </si>
  <si>
    <t>Republic School District</t>
  </si>
  <si>
    <t>Pasco School District</t>
  </si>
  <si>
    <t>North Franklin School District</t>
  </si>
  <si>
    <t>Star School District No. 054</t>
  </si>
  <si>
    <t>Kahlotus School District</t>
  </si>
  <si>
    <t>Pomeroy School District</t>
  </si>
  <si>
    <t>Wahluke School District</t>
  </si>
  <si>
    <t>Quincy School District</t>
  </si>
  <si>
    <t>Warden School District</t>
  </si>
  <si>
    <t>Coulee-Hartline School District</t>
  </si>
  <si>
    <t>Soap Lake School District</t>
  </si>
  <si>
    <t>Royal School District</t>
  </si>
  <si>
    <t>Moses Lake School District</t>
  </si>
  <si>
    <t>Ephrata School District</t>
  </si>
  <si>
    <t>Wilson Creek School District</t>
  </si>
  <si>
    <t>Grand Coulee Dam School District</t>
  </si>
  <si>
    <t>Aberdeen School District</t>
  </si>
  <si>
    <t>Hoquiam School District</t>
  </si>
  <si>
    <t>North Beach School District</t>
  </si>
  <si>
    <t>McCleary School District</t>
  </si>
  <si>
    <t>Montesano School District</t>
  </si>
  <si>
    <t>Elma School District</t>
  </si>
  <si>
    <t>Taholah School District</t>
  </si>
  <si>
    <t>Lake Quinault School District</t>
  </si>
  <si>
    <t>Cosmopolis School District</t>
  </si>
  <si>
    <t>Satsop School District</t>
  </si>
  <si>
    <t>Wishkah Valley School District</t>
  </si>
  <si>
    <t>Ocosta School District</t>
  </si>
  <si>
    <t>Oakville School District</t>
  </si>
  <si>
    <t>Oak Harbor School District</t>
  </si>
  <si>
    <t>Coupeville School District</t>
  </si>
  <si>
    <t>South Whidbey School District</t>
  </si>
  <si>
    <t>Queets-Clearwater School District</t>
  </si>
  <si>
    <t>Brinnon School District</t>
  </si>
  <si>
    <t>Quilcene School District</t>
  </si>
  <si>
    <t>Chimacum School District</t>
  </si>
  <si>
    <t>Port Townsend School District</t>
  </si>
  <si>
    <t>Seattle Public Schools</t>
  </si>
  <si>
    <t>Federal Way School District</t>
  </si>
  <si>
    <t>Enumclaw School District</t>
  </si>
  <si>
    <t>Mercer Island School District</t>
  </si>
  <si>
    <t>Highline School District</t>
  </si>
  <si>
    <t>Vashon Island School District</t>
  </si>
  <si>
    <t>Renton School District</t>
  </si>
  <si>
    <t>Skykomish School District</t>
  </si>
  <si>
    <t>Bellevue School District</t>
  </si>
  <si>
    <t>Tukwila School District</t>
  </si>
  <si>
    <t>Riverview School District</t>
  </si>
  <si>
    <t>Auburn School District</t>
  </si>
  <si>
    <t>Tahoma School District</t>
  </si>
  <si>
    <t>Snoqualmie Valley School District</t>
  </si>
  <si>
    <t>Issaquah School District</t>
  </si>
  <si>
    <t>Shoreline School District</t>
  </si>
  <si>
    <t>Lake Washington School District</t>
  </si>
  <si>
    <t>Kent School District</t>
  </si>
  <si>
    <t>Northshore School District</t>
  </si>
  <si>
    <t>Summit Public School: Sierra</t>
  </si>
  <si>
    <t>Muckleshoot Indian Tribe</t>
  </si>
  <si>
    <t>Excel Public Charter School LEA</t>
  </si>
  <si>
    <t>Rainier Prep Charter School District</t>
  </si>
  <si>
    <t>Bremerton School District</t>
  </si>
  <si>
    <t>Bainbridge Island School District</t>
  </si>
  <si>
    <t>North Kitsap School District</t>
  </si>
  <si>
    <t>Central Kitsap School District</t>
  </si>
  <si>
    <t>South Kitsap School District</t>
  </si>
  <si>
    <t>Suquamish Tribal Education Department</t>
  </si>
  <si>
    <t>Damman School District</t>
  </si>
  <si>
    <t>Easton School District</t>
  </si>
  <si>
    <t>Thorp School District</t>
  </si>
  <si>
    <t>Ellensburg School District</t>
  </si>
  <si>
    <t>Kittitas School District</t>
  </si>
  <si>
    <t>Cle Elum-Roslyn School District</t>
  </si>
  <si>
    <t>Wishram School District</t>
  </si>
  <si>
    <t>Bickleton School District</t>
  </si>
  <si>
    <t>Centerville School District</t>
  </si>
  <si>
    <t>Trout Lake School District</t>
  </si>
  <si>
    <t>Glenwood School District</t>
  </si>
  <si>
    <t>Klickitat School District</t>
  </si>
  <si>
    <t>Roosevelt School District</t>
  </si>
  <si>
    <t>Goldendale School District</t>
  </si>
  <si>
    <t>White Salmon Valley School District</t>
  </si>
  <si>
    <t>Lyle School District</t>
  </si>
  <si>
    <t>Napavine School District</t>
  </si>
  <si>
    <t>Evaline School District</t>
  </si>
  <si>
    <t>Mossyrock School District</t>
  </si>
  <si>
    <t>Morton School District</t>
  </si>
  <si>
    <t>Adna School District</t>
  </si>
  <si>
    <t>Winlock School District</t>
  </si>
  <si>
    <t>Boistfort School District</t>
  </si>
  <si>
    <t>Toledo School District</t>
  </si>
  <si>
    <t>Onalaska School District</t>
  </si>
  <si>
    <t>Pe Ell School District</t>
  </si>
  <si>
    <t>Chehalis School District</t>
  </si>
  <si>
    <t>White Pass School District</t>
  </si>
  <si>
    <t>Centralia School District</t>
  </si>
  <si>
    <t>Sprague School District</t>
  </si>
  <si>
    <t>Reardan-Edwall School District</t>
  </si>
  <si>
    <t>Almira School District</t>
  </si>
  <si>
    <t>Creston School District</t>
  </si>
  <si>
    <t>Odessa School District</t>
  </si>
  <si>
    <t>Wilbur School District</t>
  </si>
  <si>
    <t>Harrington School District</t>
  </si>
  <si>
    <t>Davenport School District</t>
  </si>
  <si>
    <t>Southside School District</t>
  </si>
  <si>
    <t>Grapeview School District</t>
  </si>
  <si>
    <t>Shelton School District</t>
  </si>
  <si>
    <t>Mary M Knight School District</t>
  </si>
  <si>
    <t>Pioneer School District</t>
  </si>
  <si>
    <t>North Mason School District</t>
  </si>
  <si>
    <t>Hood Canal School District</t>
  </si>
  <si>
    <t>Nespelem School District</t>
  </si>
  <si>
    <t>Omak School District</t>
  </si>
  <si>
    <t>Okanogan School District</t>
  </si>
  <si>
    <t>Brewster School District</t>
  </si>
  <si>
    <t>Pateros School District</t>
  </si>
  <si>
    <t>Methow Valley School District</t>
  </si>
  <si>
    <t>Tonasket School District</t>
  </si>
  <si>
    <t>Oroville School District</t>
  </si>
  <si>
    <t>Ocean Beach School District</t>
  </si>
  <si>
    <t>Raymond School District</t>
  </si>
  <si>
    <t>South Bend School District</t>
  </si>
  <si>
    <t>Naselle-Grays River Valley School District</t>
  </si>
  <si>
    <t>Willapa Valley School District</t>
  </si>
  <si>
    <t>North River School District</t>
  </si>
  <si>
    <t>Newport School District</t>
  </si>
  <si>
    <t>Cusick School District</t>
  </si>
  <si>
    <t>Selkirk School District</t>
  </si>
  <si>
    <t>Steilacoom Hist. School District</t>
  </si>
  <si>
    <t>Puyallup School District</t>
  </si>
  <si>
    <t>Tacoma School District</t>
  </si>
  <si>
    <t>Carbonado School District</t>
  </si>
  <si>
    <t>University Place School District</t>
  </si>
  <si>
    <t>Sumner School District</t>
  </si>
  <si>
    <t>Dieringer School District</t>
  </si>
  <si>
    <t>Orting School District</t>
  </si>
  <si>
    <t>Clover Park School District</t>
  </si>
  <si>
    <t>Peninsula School District</t>
  </si>
  <si>
    <t>Franklin Pierce School District</t>
  </si>
  <si>
    <t>Bethel School District</t>
  </si>
  <si>
    <t>Eatonville School District</t>
  </si>
  <si>
    <t>White River School District</t>
  </si>
  <si>
    <t>Fife School District</t>
  </si>
  <si>
    <t>Green Dot Public Schools Washington State Charter District</t>
  </si>
  <si>
    <t>Summit Public School: Olympus</t>
  </si>
  <si>
    <t>SOAR Academy Charter District</t>
  </si>
  <si>
    <t>Shaw Island School District</t>
  </si>
  <si>
    <t>Orcas Island School District</t>
  </si>
  <si>
    <t>Lopez School District</t>
  </si>
  <si>
    <t>San Juan Island School District</t>
  </si>
  <si>
    <t>Concrete School District</t>
  </si>
  <si>
    <t>Burlington-Edison School District</t>
  </si>
  <si>
    <t>Sedro-Woolley School District</t>
  </si>
  <si>
    <t>Anacortes School District</t>
  </si>
  <si>
    <t>La Conner School District</t>
  </si>
  <si>
    <t>Conway School District</t>
  </si>
  <si>
    <t>Mount Vernon School District</t>
  </si>
  <si>
    <t>Skamania School District</t>
  </si>
  <si>
    <t>Mount Pleasant School District</t>
  </si>
  <si>
    <t>Mill A School District</t>
  </si>
  <si>
    <t>Stevenson-Carson School District</t>
  </si>
  <si>
    <t>Everett School District</t>
  </si>
  <si>
    <t>Lake Stevens School District</t>
  </si>
  <si>
    <t>Mukilteo School District</t>
  </si>
  <si>
    <t>Edmonds School District</t>
  </si>
  <si>
    <t>Arlington School District</t>
  </si>
  <si>
    <t>Marysville School District</t>
  </si>
  <si>
    <t>Index School District</t>
  </si>
  <si>
    <t>Monroe School District</t>
  </si>
  <si>
    <t>Snohomish School District</t>
  </si>
  <si>
    <t>Lakewood School District</t>
  </si>
  <si>
    <t>Sultan School District</t>
  </si>
  <si>
    <t>Darrington School District</t>
  </si>
  <si>
    <t>Granite Falls School District</t>
  </si>
  <si>
    <t>Stanwood-Camano School District</t>
  </si>
  <si>
    <t>Spokane School District</t>
  </si>
  <si>
    <t>Orchard Prairie School District</t>
  </si>
  <si>
    <t>Great Northern School District</t>
  </si>
  <si>
    <t>Nine Mile Falls School District</t>
  </si>
  <si>
    <t>Medical Lake School District</t>
  </si>
  <si>
    <t>Mead School District</t>
  </si>
  <si>
    <t>Central Valley School District</t>
  </si>
  <si>
    <t>Freeman School District</t>
  </si>
  <si>
    <t>Cheney School District</t>
  </si>
  <si>
    <t>East Valley School District (Spokane)</t>
  </si>
  <si>
    <t>Liberty School District</t>
  </si>
  <si>
    <t>West Valley School District (Spokane)</t>
  </si>
  <si>
    <t>Deer Park School District</t>
  </si>
  <si>
    <t>Riverside School District</t>
  </si>
  <si>
    <t>Spokane International Academy</t>
  </si>
  <si>
    <t>PRIDE Prep Charter School District</t>
  </si>
  <si>
    <t>Onion Creek School District</t>
  </si>
  <si>
    <t>Chewelah School District</t>
  </si>
  <si>
    <t>Wellpinit School District</t>
  </si>
  <si>
    <t>Valley School District</t>
  </si>
  <si>
    <t>Colville School District</t>
  </si>
  <si>
    <t>Loon Lake School District</t>
  </si>
  <si>
    <t>Summit Valley School District</t>
  </si>
  <si>
    <t>Evergreen School District (Stevens)</t>
  </si>
  <si>
    <t>Columbia (Stevens) School District</t>
  </si>
  <si>
    <t>Mary Walker School District</t>
  </si>
  <si>
    <t>Northport School District</t>
  </si>
  <si>
    <t>Kettle Falls School District</t>
  </si>
  <si>
    <t>Yelm School District</t>
  </si>
  <si>
    <t>North Thurston Public Schools</t>
  </si>
  <si>
    <t>Tumwater School District</t>
  </si>
  <si>
    <t>Olympia School District</t>
  </si>
  <si>
    <t>Rainier School District</t>
  </si>
  <si>
    <t>Griffin School District</t>
  </si>
  <si>
    <t>Rochester School District</t>
  </si>
  <si>
    <t>Tenino School District</t>
  </si>
  <si>
    <t>Wahkiakum School District</t>
  </si>
  <si>
    <t>Dixie School District</t>
  </si>
  <si>
    <t>Walla Walla Public Schools</t>
  </si>
  <si>
    <t>College Place School District</t>
  </si>
  <si>
    <t>Touchet School District</t>
  </si>
  <si>
    <t>Columbia (Walla Walla) School District</t>
  </si>
  <si>
    <t>Waitsburg School District</t>
  </si>
  <si>
    <t>Prescott School District</t>
  </si>
  <si>
    <t>Bellingham School District</t>
  </si>
  <si>
    <t>Ferndale School District</t>
  </si>
  <si>
    <t>Blaine School District</t>
  </si>
  <si>
    <t>Lynden School District</t>
  </si>
  <si>
    <t>Meridian School District</t>
  </si>
  <si>
    <t>Nooksack Valley School District</t>
  </si>
  <si>
    <t>Mount Baker School District</t>
  </si>
  <si>
    <t>Lummi Tribal Agency</t>
  </si>
  <si>
    <t>LaCrosse School District</t>
  </si>
  <si>
    <t>Lamont School District</t>
  </si>
  <si>
    <t>Tekoa School District</t>
  </si>
  <si>
    <t>Pullman School District</t>
  </si>
  <si>
    <t>Colfax School District</t>
  </si>
  <si>
    <t>Palouse School District</t>
  </si>
  <si>
    <t>Garfield School District</t>
  </si>
  <si>
    <t>Steptoe School District</t>
  </si>
  <si>
    <t>Colton School District</t>
  </si>
  <si>
    <t>Endicott School District</t>
  </si>
  <si>
    <t>Rosalia School District</t>
  </si>
  <si>
    <t>St. John School District</t>
  </si>
  <si>
    <t>Oakesdale School District</t>
  </si>
  <si>
    <t>Union Gap School District</t>
  </si>
  <si>
    <t>Naches Valley School District</t>
  </si>
  <si>
    <t>Yakima School District</t>
  </si>
  <si>
    <t>East Valley School District (Yakima)</t>
  </si>
  <si>
    <t>Selah School District</t>
  </si>
  <si>
    <t>Mabton School District</t>
  </si>
  <si>
    <t>Grandview School District</t>
  </si>
  <si>
    <t>Sunnyside School District</t>
  </si>
  <si>
    <t>Toppenish School District</t>
  </si>
  <si>
    <t>Highland School District</t>
  </si>
  <si>
    <t>Granger School District</t>
  </si>
  <si>
    <t>Zillah School District</t>
  </si>
  <si>
    <t>Wapato School District</t>
  </si>
  <si>
    <t>West Valley School District (Yakima)</t>
  </si>
  <si>
    <t>Mount Adams School District</t>
  </si>
  <si>
    <t>ML vs Compensation Only PL</t>
  </si>
  <si>
    <t>2017-18</t>
  </si>
  <si>
    <t>2018-19</t>
  </si>
  <si>
    <t>2019-20</t>
  </si>
  <si>
    <t>2020-21</t>
  </si>
  <si>
    <t>Compensation Only PL vs All Policy PL</t>
  </si>
  <si>
    <t xml:space="preserve">  State Totals:</t>
  </si>
  <si>
    <t>Burlington Edison</t>
  </si>
  <si>
    <t>Columbia (Stev)</t>
  </si>
  <si>
    <t>Columbia (Walla)</t>
  </si>
  <si>
    <t>Coulee/Hartline</t>
  </si>
  <si>
    <t>East Valley</t>
  </si>
  <si>
    <t>Evergreen (Stev)</t>
  </si>
  <si>
    <t>Kiona Benton</t>
  </si>
  <si>
    <t>Lacrosse Joint</t>
  </si>
  <si>
    <t>Lopez</t>
  </si>
  <si>
    <t>Mary M Knight</t>
  </si>
  <si>
    <t>Mc Cleary</t>
  </si>
  <si>
    <t>Naselle Grays Riv</t>
  </si>
  <si>
    <t>Orcas</t>
  </si>
  <si>
    <t>Quinault</t>
  </si>
  <si>
    <t>San Juan</t>
  </si>
  <si>
    <t>Sedro Woolley</t>
  </si>
  <si>
    <t>Shaw</t>
  </si>
  <si>
    <t>St John</t>
  </si>
  <si>
    <t>LEA</t>
  </si>
  <si>
    <t>Levy</t>
  </si>
  <si>
    <t>SY 2016-17</t>
  </si>
  <si>
    <t>SY 2017-18</t>
  </si>
  <si>
    <t>SY 2018-19</t>
  </si>
  <si>
    <t>SY 2019-20</t>
  </si>
  <si>
    <t>SY 2020-21</t>
  </si>
  <si>
    <t>Local Effort Assistance</t>
  </si>
  <si>
    <t>Local M&amp;O Levy Maintenance Level</t>
  </si>
  <si>
    <t>Maintenance Level</t>
  </si>
  <si>
    <t>Policy Level - Discussion Values - Tercile Localization with One-Tier Adjustment</t>
  </si>
  <si>
    <t>Backup policy level Levy and LEA Estimates</t>
  </si>
  <si>
    <t>Change</t>
  </si>
  <si>
    <t>School District</t>
  </si>
  <si>
    <t>Regionalization Factors for K-12 Compensation</t>
  </si>
  <si>
    <t>01 109 Washtucna</t>
  </si>
  <si>
    <t>01 122 Benge</t>
  </si>
  <si>
    <t>01 147 Othello</t>
  </si>
  <si>
    <t>01 158 Lind</t>
  </si>
  <si>
    <t>01 160 Ritzville</t>
  </si>
  <si>
    <t>02 250 Clarkston</t>
  </si>
  <si>
    <t>02 420 Asotin-Anatone</t>
  </si>
  <si>
    <t>03 017 Kennewick</t>
  </si>
  <si>
    <t>03 050 Paterson</t>
  </si>
  <si>
    <t>03 052 Kiona-Benton City</t>
  </si>
  <si>
    <t>03 053 Finley</t>
  </si>
  <si>
    <t>03 116 Prosser</t>
  </si>
  <si>
    <t>03 400 Richland</t>
  </si>
  <si>
    <t>04 019 Manson</t>
  </si>
  <si>
    <t>04 069 Stehekin</t>
  </si>
  <si>
    <t>04 127 Entiat</t>
  </si>
  <si>
    <t>04 129 Lake Chelan</t>
  </si>
  <si>
    <t>04 222 Cashmere</t>
  </si>
  <si>
    <t>04 228 Cascade</t>
  </si>
  <si>
    <t>04 246 Wenatchee</t>
  </si>
  <si>
    <t>05 121 Port Angeles</t>
  </si>
  <si>
    <t>05 313 Crescent</t>
  </si>
  <si>
    <t>05 323 Sequim</t>
  </si>
  <si>
    <t>05 401 Cape Flattery</t>
  </si>
  <si>
    <t>05 402 Quillayute Valley</t>
  </si>
  <si>
    <t>06 037 Vancouver</t>
  </si>
  <si>
    <t>06 098 Hockinson</t>
  </si>
  <si>
    <t>06 103 Green Mountain</t>
  </si>
  <si>
    <t>06 112 Washougal</t>
  </si>
  <si>
    <t>06 114 Evergreen (Clark)</t>
  </si>
  <si>
    <t>06 117 Camas</t>
  </si>
  <si>
    <t>06 119 Battle Ground</t>
  </si>
  <si>
    <t>06 122 Ridgefield</t>
  </si>
  <si>
    <t>07 002 Dayton</t>
  </si>
  <si>
    <t>07 035 Starbuck</t>
  </si>
  <si>
    <t>08 122 Longview</t>
  </si>
  <si>
    <t>08 130 Toutle Lake</t>
  </si>
  <si>
    <t>08 401 Castle Rock</t>
  </si>
  <si>
    <t>08 402 Kalama</t>
  </si>
  <si>
    <t>08 404 Woodland</t>
  </si>
  <si>
    <t>08 458 Kelso</t>
  </si>
  <si>
    <t>09 013 Orondo</t>
  </si>
  <si>
    <t>09 075 Bridgeport</t>
  </si>
  <si>
    <t>09 102 Palisades</t>
  </si>
  <si>
    <t>09 206 Eastmont</t>
  </si>
  <si>
    <t>09 207 Mansfield</t>
  </si>
  <si>
    <t>09 209 Waterville</t>
  </si>
  <si>
    <t>10 003 Keller</t>
  </si>
  <si>
    <t>10 050 Curlew</t>
  </si>
  <si>
    <t>10 065 Orient</t>
  </si>
  <si>
    <t>10 070 Inchelium</t>
  </si>
  <si>
    <t>10 309 Republic</t>
  </si>
  <si>
    <t>11 001 Pasco</t>
  </si>
  <si>
    <t>11 051 North Franklin</t>
  </si>
  <si>
    <t>11 054 Star</t>
  </si>
  <si>
    <t>11 056 Kahlotus</t>
  </si>
  <si>
    <t>12 110 Pomeroy</t>
  </si>
  <si>
    <t>13 073 Wahluke</t>
  </si>
  <si>
    <t>13 144 Quincy</t>
  </si>
  <si>
    <t>13 146 Warden</t>
  </si>
  <si>
    <t>13 151 Coulee-Hartline</t>
  </si>
  <si>
    <t>13 156 Soap Lake</t>
  </si>
  <si>
    <t>13 160 Royal</t>
  </si>
  <si>
    <t>13 161 Moses Lake</t>
  </si>
  <si>
    <t>13 165 Ephrata</t>
  </si>
  <si>
    <t>13 167 Wilson Creek</t>
  </si>
  <si>
    <t>13 301 Grand Coulee Dam</t>
  </si>
  <si>
    <t>14 005 Aberdeen</t>
  </si>
  <si>
    <t>14 028 Hoquiam</t>
  </si>
  <si>
    <t>14 064 North Beach</t>
  </si>
  <si>
    <t>14 065 McCleary</t>
  </si>
  <si>
    <t>14 066 Montesano</t>
  </si>
  <si>
    <t>14 068 Elma</t>
  </si>
  <si>
    <t>14 077 Taholah</t>
  </si>
  <si>
    <t>14 099 Cosmopolis</t>
  </si>
  <si>
    <t>14 104 Satsop</t>
  </si>
  <si>
    <t>14 117 Wishkah Valley</t>
  </si>
  <si>
    <t>14 172 Ocosta</t>
  </si>
  <si>
    <t>14 400 Oakville</t>
  </si>
  <si>
    <t>15 201 Oak Harbor</t>
  </si>
  <si>
    <t>15 204 Coupeville</t>
  </si>
  <si>
    <t>15 206 South Whidbey</t>
  </si>
  <si>
    <t>16 020 Queets-Clearwater</t>
  </si>
  <si>
    <t>16 046 Brinnon</t>
  </si>
  <si>
    <t>16 048 Quilcene</t>
  </si>
  <si>
    <t>16 049 Chimacum</t>
  </si>
  <si>
    <t>16 050 Port Townsend</t>
  </si>
  <si>
    <t>17 001 Seattle</t>
  </si>
  <si>
    <t>17 210 Federal Way</t>
  </si>
  <si>
    <t>17 216 Enumclaw</t>
  </si>
  <si>
    <t>17 400 Mercer Island</t>
  </si>
  <si>
    <t>17 401 Highline</t>
  </si>
  <si>
    <t>17 402 Vashon Island</t>
  </si>
  <si>
    <t>17 403 Renton</t>
  </si>
  <si>
    <t>17 404 Skykomish</t>
  </si>
  <si>
    <t>17 405 Bellevue</t>
  </si>
  <si>
    <t>17 406 Tukwila</t>
  </si>
  <si>
    <t>17 407 Riverview</t>
  </si>
  <si>
    <t>17 408 Auburn</t>
  </si>
  <si>
    <t>17 409 Tahoma</t>
  </si>
  <si>
    <t>17 410 Snoqualmie Valley</t>
  </si>
  <si>
    <t>17 411 Issaquah</t>
  </si>
  <si>
    <t>17 412 Shoreline</t>
  </si>
  <si>
    <t>17 414 Lake Washington</t>
  </si>
  <si>
    <t>17 415 Kent</t>
  </si>
  <si>
    <t>17 417 Northshore</t>
  </si>
  <si>
    <t>18 100 Bremerton</t>
  </si>
  <si>
    <t>18 400 North Kitsap</t>
  </si>
  <si>
    <t>18 401 Central Kitsap</t>
  </si>
  <si>
    <t>18 402 South Kitsap</t>
  </si>
  <si>
    <t>19 007 Damman</t>
  </si>
  <si>
    <t>19 028 Easton</t>
  </si>
  <si>
    <t>19 400 Thorp</t>
  </si>
  <si>
    <t>19 401 Ellensburg</t>
  </si>
  <si>
    <t>19 403 Kittitas</t>
  </si>
  <si>
    <t>19 404 Cle Elum-Roslyn</t>
  </si>
  <si>
    <t>20 094 Wishram</t>
  </si>
  <si>
    <t>20 203 Bickleton</t>
  </si>
  <si>
    <t>20 215 Centerville</t>
  </si>
  <si>
    <t>20 400 Trout Lake</t>
  </si>
  <si>
    <t>20 401 Glenwood</t>
  </si>
  <si>
    <t>20 402 Klickitat</t>
  </si>
  <si>
    <t>20 403 Roosevelt</t>
  </si>
  <si>
    <t>20 404 Goldendale</t>
  </si>
  <si>
    <t>20 405 White Salmon</t>
  </si>
  <si>
    <t>20 406 Lyle</t>
  </si>
  <si>
    <t>21 014 Napavine</t>
  </si>
  <si>
    <t>21 036 Evaline</t>
  </si>
  <si>
    <t>21 206 Mossyrock</t>
  </si>
  <si>
    <t>21 214 Morton</t>
  </si>
  <si>
    <t>21 226 Adna</t>
  </si>
  <si>
    <t>21 232 Winlock</t>
  </si>
  <si>
    <t>21 234 Boistfort</t>
  </si>
  <si>
    <t>21 237 Toledo</t>
  </si>
  <si>
    <t>21 300 Onalaska</t>
  </si>
  <si>
    <t>21 301 Pe Ell</t>
  </si>
  <si>
    <t>21 302 Chehalis</t>
  </si>
  <si>
    <t>21 303 White Pass</t>
  </si>
  <si>
    <t>21 401 Centralia</t>
  </si>
  <si>
    <t>22 008 Sprague</t>
  </si>
  <si>
    <t>22 017 Almira</t>
  </si>
  <si>
    <t>22 073 Creston</t>
  </si>
  <si>
    <t>22 105 Odessa</t>
  </si>
  <si>
    <t>22 200 Wilbur</t>
  </si>
  <si>
    <t>22 204 Harrington</t>
  </si>
  <si>
    <t>22 207 Davenport</t>
  </si>
  <si>
    <t>23 042 Southside</t>
  </si>
  <si>
    <t>23 054 Grapeview</t>
  </si>
  <si>
    <t>23 309 Shelton</t>
  </si>
  <si>
    <t>23 311 Mary M. Knight</t>
  </si>
  <si>
    <t>23 402 Pioneer</t>
  </si>
  <si>
    <t>23 403 North Mason</t>
  </si>
  <si>
    <t>23 404 Hood Canal</t>
  </si>
  <si>
    <t>24 014 Nespelem</t>
  </si>
  <si>
    <t>24 019 Omak</t>
  </si>
  <si>
    <t>24 105 Okanogan</t>
  </si>
  <si>
    <t>24 111 Brewster</t>
  </si>
  <si>
    <t>24 122 Pateros</t>
  </si>
  <si>
    <t>24 350 Methow Valley</t>
  </si>
  <si>
    <t>24 404 Tonasket</t>
  </si>
  <si>
    <t>24 410 Oroville</t>
  </si>
  <si>
    <t>25 101 Ocean Beach</t>
  </si>
  <si>
    <t>25 116 Raymond</t>
  </si>
  <si>
    <t>25 118 South Bend</t>
  </si>
  <si>
    <t>25 160 Willapa Valley</t>
  </si>
  <si>
    <t>25 200 North River</t>
  </si>
  <si>
    <t>26 056 Newport</t>
  </si>
  <si>
    <t>26 059 Cusick</t>
  </si>
  <si>
    <t>26 070 Selkirk</t>
  </si>
  <si>
    <t>27 003 Puyallup</t>
  </si>
  <si>
    <t>27 010 Tacoma</t>
  </si>
  <si>
    <t>27 019 Carbonado</t>
  </si>
  <si>
    <t>27 083 University Place</t>
  </si>
  <si>
    <t>27 320 Sumner</t>
  </si>
  <si>
    <t>27 343 Dieringer</t>
  </si>
  <si>
    <t>27 344 Orting</t>
  </si>
  <si>
    <t>27 400 Clover Park</t>
  </si>
  <si>
    <t>27 401 Peninsula</t>
  </si>
  <si>
    <t>27 402 Franklin Pierce</t>
  </si>
  <si>
    <t>27 403 Bethel</t>
  </si>
  <si>
    <t>27 404 Eatonville</t>
  </si>
  <si>
    <t>27 416 White River</t>
  </si>
  <si>
    <t>27 417 Fife</t>
  </si>
  <si>
    <t>28 010 Shaw Island</t>
  </si>
  <si>
    <t>28 137 Orcas Island</t>
  </si>
  <si>
    <t>28 144 Lopez Island</t>
  </si>
  <si>
    <t>28 149 San Juan Island</t>
  </si>
  <si>
    <t>29 011 Concrete</t>
  </si>
  <si>
    <t>29 100 Burlington-Edison</t>
  </si>
  <si>
    <t>29 101 Sedro-Woolley</t>
  </si>
  <si>
    <t>29 103 Anacortes</t>
  </si>
  <si>
    <t>29 311 La Conner</t>
  </si>
  <si>
    <t>29 317 Conway</t>
  </si>
  <si>
    <t>30 002 Skamania</t>
  </si>
  <si>
    <t>30 029 Mount Pleasant</t>
  </si>
  <si>
    <t>30 031 Mill A</t>
  </si>
  <si>
    <t>30 303 Stevenson-Carson</t>
  </si>
  <si>
    <t>31 002 Everett</t>
  </si>
  <si>
    <t>31 004 Lake Stevens</t>
  </si>
  <si>
    <t>31 006 Mukilteo</t>
  </si>
  <si>
    <t>31 015 Edmonds</t>
  </si>
  <si>
    <t>31 016 Arlington</t>
  </si>
  <si>
    <t>31 025 Marysville</t>
  </si>
  <si>
    <t>31 063 Index</t>
  </si>
  <si>
    <t>31 103 Monroe</t>
  </si>
  <si>
    <t>31 201 Snohomish</t>
  </si>
  <si>
    <t>31 306 Lakewood</t>
  </si>
  <si>
    <t>31 311 Sultan</t>
  </si>
  <si>
    <t>31 330 Darrington</t>
  </si>
  <si>
    <t>31 332 Granite Falls</t>
  </si>
  <si>
    <t>32 081 Spokane</t>
  </si>
  <si>
    <t>32 123 Orchard Prairie</t>
  </si>
  <si>
    <t>32 312 Great Northern</t>
  </si>
  <si>
    <t>32 325 Nine Mile Falls</t>
  </si>
  <si>
    <t>32 326 Medical Lake</t>
  </si>
  <si>
    <t>32 354 Mead</t>
  </si>
  <si>
    <t>32 356 Central Valley</t>
  </si>
  <si>
    <t>32 358 Freeman</t>
  </si>
  <si>
    <t>32 360 Cheney</t>
  </si>
  <si>
    <t>32 362 Liberty</t>
  </si>
  <si>
    <t>32 414 Deer Park</t>
  </si>
  <si>
    <t>32 416 Riverside</t>
  </si>
  <si>
    <t>33 030 Onion Creek</t>
  </si>
  <si>
    <t>33 036 Chewelah</t>
  </si>
  <si>
    <t>33 049 Wellpinit</t>
  </si>
  <si>
    <t>33 070 Valley</t>
  </si>
  <si>
    <t>33 115 Colville</t>
  </si>
  <si>
    <t>33 183 Loon Lake</t>
  </si>
  <si>
    <t>33 202 Summit Valley</t>
  </si>
  <si>
    <t>33 207 Mary Walker</t>
  </si>
  <si>
    <t>33 211 Northport</t>
  </si>
  <si>
    <t>33 212 Kettle Falls</t>
  </si>
  <si>
    <t>34 002 Yelm</t>
  </si>
  <si>
    <t>34 003 North Thurston</t>
  </si>
  <si>
    <t>34 033 Tumwater</t>
  </si>
  <si>
    <t>34 111 Olympia</t>
  </si>
  <si>
    <t>34 307 Rainier</t>
  </si>
  <si>
    <t>34 324 Griffin</t>
  </si>
  <si>
    <t>34 401 Rochester</t>
  </si>
  <si>
    <t>34 402 Tenino</t>
  </si>
  <si>
    <t>35 200 Wahkiakum</t>
  </si>
  <si>
    <t>36 101 Dixie</t>
  </si>
  <si>
    <t>36 140 Walla Walla</t>
  </si>
  <si>
    <t>36 250 College Place</t>
  </si>
  <si>
    <t>36 300 Touchet</t>
  </si>
  <si>
    <t>36 401 Waitsburg</t>
  </si>
  <si>
    <t>36 402 Prescott</t>
  </si>
  <si>
    <t>37 501 Bellingham</t>
  </si>
  <si>
    <t>37 502 Ferndale</t>
  </si>
  <si>
    <t>37 503 Blaine</t>
  </si>
  <si>
    <t>37 504 Lynden</t>
  </si>
  <si>
    <t>37 505 Meridian</t>
  </si>
  <si>
    <t>37 506 Nooksack Valley</t>
  </si>
  <si>
    <t>37 507 Mount Baker</t>
  </si>
  <si>
    <t>38 126 Lacrosse</t>
  </si>
  <si>
    <t>38 264 Lamont</t>
  </si>
  <si>
    <t>38 265 Tekoa</t>
  </si>
  <si>
    <t>38 267 Pullman</t>
  </si>
  <si>
    <t>38 300 Colfax</t>
  </si>
  <si>
    <t>38 301 Palouse</t>
  </si>
  <si>
    <t>38 302 Garfield</t>
  </si>
  <si>
    <t>38 304 Steptoe</t>
  </si>
  <si>
    <t>38 306 Colton</t>
  </si>
  <si>
    <t>38 308 Endicott</t>
  </si>
  <si>
    <t>38 320 Rosalia</t>
  </si>
  <si>
    <t>38 322 St. John</t>
  </si>
  <si>
    <t>38 324 Oakesdale</t>
  </si>
  <si>
    <t>39 002 Union Gap</t>
  </si>
  <si>
    <t>39 003 Naches Valley</t>
  </si>
  <si>
    <t>39 007 Yakima</t>
  </si>
  <si>
    <t>39 119 Selah</t>
  </si>
  <si>
    <t>39 120 Mabton</t>
  </si>
  <si>
    <t>39 200 Grandview</t>
  </si>
  <si>
    <t>39 201 Sunnyside</t>
  </si>
  <si>
    <t>39 202 Toppenish</t>
  </si>
  <si>
    <t>39 203 Highland</t>
  </si>
  <si>
    <t>39 204 Granger</t>
  </si>
  <si>
    <t>39 205 Zillah</t>
  </si>
  <si>
    <t>39 207 Wapato</t>
  </si>
  <si>
    <t>39 209 Mount Adams</t>
  </si>
  <si>
    <t>2021-22</t>
  </si>
  <si>
    <t>2022-23</t>
  </si>
  <si>
    <t>06 101 Lacenter</t>
  </si>
  <si>
    <t>14 097 Lake Quinault</t>
  </si>
  <si>
    <t>17 903 Muckleshoot</t>
  </si>
  <si>
    <t>17 908 Rainier Prep</t>
  </si>
  <si>
    <t>18 303 Bainbridge</t>
  </si>
  <si>
    <t>18 902 Suquamish</t>
  </si>
  <si>
    <t>22 009 Reardan</t>
  </si>
  <si>
    <t>25 155 Naselle-Grays R.</t>
  </si>
  <si>
    <t>27 001 Steilacoom Hist.</t>
  </si>
  <si>
    <t>27 909 SOAR Academy</t>
  </si>
  <si>
    <t>29 320 Mt Vernon</t>
  </si>
  <si>
    <t>31 401 Stanwood-Camano</t>
  </si>
  <si>
    <t>32 361 East Valley (Spo)</t>
  </si>
  <si>
    <t>32 363 West Valley (Spo)</t>
  </si>
  <si>
    <t>32 907 PRIDE Prep</t>
  </si>
  <si>
    <t>33 205 Evergreen (Ste)</t>
  </si>
  <si>
    <t>33 206 Columbia (Ste)</t>
  </si>
  <si>
    <t>36 400 Columbia (Wal)</t>
  </si>
  <si>
    <t>37 903 Lummi</t>
  </si>
  <si>
    <t>39 090 East Valley (Yak)</t>
  </si>
  <si>
    <t>39 208 West Valley (Yak)</t>
  </si>
  <si>
    <t>17 902 Summit: Sierra</t>
  </si>
  <si>
    <t>17 906 Green Dot: Excel</t>
  </si>
  <si>
    <t>17 905 Summit: Atlas</t>
  </si>
  <si>
    <t>17 910 Green Dot: Rainier Valley</t>
  </si>
  <si>
    <t>27 904 Green Dot: Destiny</t>
  </si>
  <si>
    <t>27 905 Summit: Olympus</t>
  </si>
  <si>
    <t>32 901 Spokane International</t>
  </si>
  <si>
    <t>34 901 Wa He Lut Indian</t>
  </si>
  <si>
    <t>Date:  December 11, 2017</t>
  </si>
  <si>
    <t xml:space="preserve">Time:  09:16 hours </t>
  </si>
  <si>
    <t>As Passed Legislature</t>
  </si>
  <si>
    <t>LEAP Document 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</si>
</sst>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0000"/>
    <numFmt numFmtId="166" formatCode="_(* #,##0.000_);_(* \(#,##0.000\);_(* &quot;-&quot;??_);_(@_)"/>
    <numFmt numFmtId="167" formatCode="_(&quot;$&quot;* #,##0_);_(&quot;$&quot;* \(#,##0\);_(&quot;$&quot;* &quot;-&quot;??_);_(@_)"/>
    <numFmt numFmtId="168" formatCode="#,##0.000_);\(#,##0.000\)"/>
    <numFmt numFmtId="169" formatCode="_(* #,##0.0_);_(* \(#,##0.0\);_(* &quot;-&quot;??_);_(@_)"/>
    <numFmt numFmtId="170" formatCode="_(* #,##0.0000_);_(* \(#,##0.0000\);_(* &quot;-&quot;??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MT"/>
      <family val="0"/>
    </font>
    <font>
      <b/>
      <sz val="10"/>
      <name val="Tw Cen MT"/>
      <family val="2"/>
    </font>
    <font>
      <sz val="10"/>
      <name val="DUTCH"/>
      <family val="0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 val="single"/>
      <sz val="8"/>
      <name val="Times New Roman"/>
      <family val="1"/>
    </font>
    <font>
      <b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0"/>
      <name val="Calibri Light"/>
      <family val="2"/>
    </font>
    <font>
      <b/>
      <sz val="10"/>
      <name val="Calibri"/>
      <family val="2"/>
    </font>
    <font>
      <b/>
      <i/>
      <u val="single"/>
      <sz val="11"/>
      <name val="Calibri"/>
      <family val="2"/>
    </font>
    <font>
      <b/>
      <sz val="10"/>
      <color indexed="9"/>
      <name val="Calibri"/>
      <family val="2"/>
    </font>
    <font>
      <b/>
      <sz val="10"/>
      <color indexed="9"/>
      <name val="Tw Cen MT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Calibri"/>
      <family val="2"/>
    </font>
    <font>
      <b/>
      <sz val="10"/>
      <color theme="0"/>
      <name val="Tw Cen MT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0FAF7"/>
        <bgColor indexed="64"/>
      </patternFill>
    </fill>
    <fill>
      <patternFill patternType="solid">
        <fgColor rgb="FFFDECE9"/>
        <bgColor indexed="64"/>
      </patternFill>
    </fill>
    <fill>
      <patternFill patternType="solid">
        <fgColor rgb="FFFDE7E3"/>
        <bgColor indexed="64"/>
      </patternFill>
    </fill>
    <fill>
      <patternFill patternType="solid">
        <fgColor rgb="FF7030A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>
        <color theme="0" tint="-0.4999699890613556"/>
      </bottom>
    </border>
    <border>
      <left/>
      <right/>
      <top style="thin"/>
      <bottom style="hair">
        <color theme="0" tint="-0.4999699890613556"/>
      </bottom>
    </border>
    <border>
      <left style="thin"/>
      <right/>
      <top style="hair">
        <color theme="0" tint="-0.4999699890613556"/>
      </top>
      <bottom style="hair">
        <color theme="0" tint="-0.4999699890613556"/>
      </bottom>
    </border>
    <border>
      <left/>
      <right/>
      <top style="hair">
        <color theme="0" tint="-0.4999699890613556"/>
      </top>
      <bottom style="hair">
        <color theme="0" tint="-0.4999699890613556"/>
      </bottom>
    </border>
    <border>
      <left style="thin"/>
      <right style="thin"/>
      <top style="hair">
        <color theme="0" tint="-0.4999699890613556"/>
      </top>
      <bottom style="hair">
        <color theme="0" tint="-0.4999699890613556"/>
      </bottom>
    </border>
    <border>
      <left style="thin"/>
      <right/>
      <top style="hair">
        <color theme="0" tint="-0.4999699890613556"/>
      </top>
      <bottom style="thin"/>
    </border>
    <border>
      <left/>
      <right/>
      <top style="hair">
        <color theme="0" tint="-0.4999699890613556"/>
      </top>
      <bottom style="thin"/>
    </border>
    <border>
      <left style="thin"/>
      <right style="thin"/>
      <top style="thin"/>
      <bottom style="hair">
        <color theme="0" tint="-0.4999699890613556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hair">
        <color theme="0" tint="-0.4999699890613556"/>
      </bottom>
    </border>
    <border>
      <left/>
      <right style="thin"/>
      <top style="hair">
        <color theme="0" tint="-0.4999699890613556"/>
      </top>
      <bottom style="hair">
        <color theme="0" tint="-0.4999699890613556"/>
      </bottom>
    </border>
    <border>
      <left/>
      <right style="thin"/>
      <top style="hair">
        <color theme="0" tint="-0.4999699890613556"/>
      </top>
      <bottom style="thin"/>
    </border>
    <border>
      <left/>
      <right style="thick">
        <color theme="0"/>
      </right>
      <top/>
      <bottom/>
    </border>
    <border>
      <left style="thin">
        <color theme="7" tint="0.3999499976634979"/>
      </left>
      <right style="thick">
        <color theme="0"/>
      </right>
      <top/>
      <bottom style="thin">
        <color theme="7" tint="0.3999499976634979"/>
      </bottom>
    </border>
    <border>
      <left style="thin">
        <color theme="7" tint="0.3999499976634979"/>
      </left>
      <right style="thick">
        <color theme="0"/>
      </right>
      <top style="thin">
        <color theme="7" tint="0.3999499976634979"/>
      </top>
      <bottom style="thin">
        <color theme="7" tint="0.3999499976634979"/>
      </bottom>
    </border>
    <border>
      <left style="thin">
        <color theme="7" tint="0.3999499976634979"/>
      </left>
      <right style="thin">
        <color theme="4"/>
      </right>
      <top/>
      <bottom style="thin">
        <color theme="7" tint="0.3999499976634979"/>
      </bottom>
    </border>
    <border>
      <left style="thin">
        <color theme="7" tint="0.3999499976634979"/>
      </left>
      <right style="thin">
        <color theme="4"/>
      </right>
      <top style="thin">
        <color theme="7" tint="0.3999499976634979"/>
      </top>
      <bottom style="thin">
        <color theme="7" tint="0.3999499976634979"/>
      </bottom>
    </border>
    <border>
      <left style="thin">
        <color theme="9" tint="0.5999600291252136"/>
      </left>
      <right style="thin">
        <color theme="9" tint="0.5999600291252136"/>
      </right>
      <top/>
      <bottom style="thin">
        <color theme="9" tint="0.5999600291252136"/>
      </bottom>
    </border>
    <border>
      <left style="thin">
        <color theme="9" tint="0.5999600291252136"/>
      </left>
      <right style="thick">
        <color theme="0"/>
      </right>
      <top/>
      <bottom style="thin">
        <color theme="9" tint="0.5999600291252136"/>
      </bottom>
    </border>
    <border>
      <left style="thick">
        <color theme="0"/>
      </left>
      <right style="thin">
        <color theme="9" tint="0.5999600291252136"/>
      </right>
      <top/>
      <bottom style="thin">
        <color theme="9" tint="0.5999600291252136"/>
      </bottom>
    </border>
    <border>
      <left style="thin">
        <color theme="9" tint="0.5999600291252136"/>
      </left>
      <right style="thin">
        <color theme="4"/>
      </right>
      <top/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ck">
        <color theme="0"/>
      </right>
      <top style="thin">
        <color theme="9" tint="0.5999600291252136"/>
      </top>
      <bottom style="thin">
        <color theme="9" tint="0.5999600291252136"/>
      </bottom>
    </border>
    <border>
      <left style="thick">
        <color theme="0"/>
      </left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>
        <color theme="4"/>
      </right>
      <top style="thin">
        <color theme="9" tint="0.5999600291252136"/>
      </top>
      <bottom style="thin">
        <color theme="9" tint="0.5999600291252136"/>
      </bottom>
    </border>
    <border>
      <left style="thin">
        <color theme="7" tint="0.3999499976634979"/>
      </left>
      <right style="thin">
        <color theme="7" tint="0.3999499976634979"/>
      </right>
      <top/>
      <bottom style="thin">
        <color theme="7" tint="0.3999499976634979"/>
      </bottom>
    </border>
    <border>
      <left style="thin">
        <color theme="7" tint="0.3999499976634979"/>
      </left>
      <right style="thin">
        <color theme="7" tint="0.3999499976634979"/>
      </right>
      <top style="thin">
        <color theme="7" tint="0.3999499976634979"/>
      </top>
      <bottom style="thin">
        <color theme="7" tint="0.3999499976634979"/>
      </bottom>
    </border>
    <border>
      <left/>
      <right style="thin">
        <color theme="7" tint="0.3999499976634979"/>
      </right>
      <top/>
      <bottom style="thin">
        <color theme="7" tint="0.3999499976634979"/>
      </bottom>
    </border>
    <border>
      <left/>
      <right style="thin">
        <color theme="7" tint="0.3999499976634979"/>
      </right>
      <top style="thin">
        <color theme="7" tint="0.3999499976634979"/>
      </top>
      <bottom style="thin">
        <color theme="7" tint="0.3999499976634979"/>
      </bottom>
    </border>
    <border>
      <left/>
      <right style="thin">
        <color theme="4"/>
      </right>
      <top/>
      <bottom/>
    </border>
    <border>
      <left style="thin"/>
      <right/>
      <top style="thin"/>
      <bottom/>
    </border>
    <border>
      <left/>
      <right style="thick">
        <color theme="0"/>
      </right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>
        <color theme="4"/>
      </right>
      <top style="thin"/>
      <bottom/>
    </border>
    <border>
      <left/>
      <right/>
      <top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7">
    <xf numFmtId="0" fontId="0" fillId="0" borderId="0" xfId="0" applyFont="1" applyAlignment="1">
      <alignment/>
    </xf>
    <xf numFmtId="0" fontId="27" fillId="0" borderId="10" xfId="0" applyFont="1" applyFill="1" applyBorder="1" applyAlignment="1">
      <alignment horizontal="left" wrapText="1"/>
    </xf>
    <xf numFmtId="0" fontId="27" fillId="0" borderId="11" xfId="0" applyFont="1" applyFill="1" applyBorder="1" applyAlignment="1">
      <alignment horizontal="left" wrapText="1"/>
    </xf>
    <xf numFmtId="0" fontId="27" fillId="0" borderId="11" xfId="0" applyFont="1" applyFill="1" applyBorder="1" applyAlignment="1">
      <alignment horizontal="center" wrapText="1"/>
    </xf>
    <xf numFmtId="0" fontId="27" fillId="0" borderId="12" xfId="0" applyFont="1" applyFill="1" applyBorder="1" applyAlignment="1">
      <alignment horizontal="center" wrapText="1"/>
    </xf>
    <xf numFmtId="49" fontId="28" fillId="33" borderId="10" xfId="0" applyNumberFormat="1" applyFont="1" applyFill="1" applyBorder="1" applyAlignment="1">
      <alignment horizontal="left"/>
    </xf>
    <xf numFmtId="0" fontId="28" fillId="33" borderId="11" xfId="0" applyFont="1" applyFill="1" applyBorder="1" applyAlignment="1">
      <alignment horizontal="left"/>
    </xf>
    <xf numFmtId="164" fontId="28" fillId="33" borderId="11" xfId="42" applyNumberFormat="1" applyFont="1" applyFill="1" applyBorder="1" applyAlignment="1">
      <alignment horizontal="left"/>
    </xf>
    <xf numFmtId="165" fontId="29" fillId="0" borderId="13" xfId="0" applyNumberFormat="1" applyFont="1" applyFill="1" applyBorder="1" applyAlignment="1">
      <alignment horizontal="left"/>
    </xf>
    <xf numFmtId="164" fontId="29" fillId="0" borderId="14" xfId="42" applyNumberFormat="1" applyFont="1" applyFill="1" applyBorder="1" applyAlignment="1">
      <alignment/>
    </xf>
    <xf numFmtId="164" fontId="29" fillId="0" borderId="13" xfId="42" applyNumberFormat="1" applyFont="1" applyFill="1" applyBorder="1" applyAlignment="1">
      <alignment/>
    </xf>
    <xf numFmtId="165" fontId="29" fillId="0" borderId="15" xfId="0" applyNumberFormat="1" applyFont="1" applyFill="1" applyBorder="1" applyAlignment="1">
      <alignment horizontal="left"/>
    </xf>
    <xf numFmtId="0" fontId="29" fillId="0" borderId="16" xfId="0" applyFont="1" applyFill="1" applyBorder="1" applyAlignment="1">
      <alignment/>
    </xf>
    <xf numFmtId="164" fontId="29" fillId="0" borderId="16" xfId="42" applyNumberFormat="1" applyFont="1" applyFill="1" applyBorder="1" applyAlignment="1">
      <alignment/>
    </xf>
    <xf numFmtId="43" fontId="29" fillId="0" borderId="17" xfId="42" applyFont="1" applyFill="1" applyBorder="1" applyAlignment="1">
      <alignment horizontal="right"/>
    </xf>
    <xf numFmtId="164" fontId="29" fillId="0" borderId="15" xfId="42" applyNumberFormat="1" applyFont="1" applyFill="1" applyBorder="1" applyAlignment="1">
      <alignment/>
    </xf>
    <xf numFmtId="0" fontId="29" fillId="0" borderId="16" xfId="0" applyFont="1" applyFill="1" applyBorder="1" applyAlignment="1">
      <alignment horizontal="left"/>
    </xf>
    <xf numFmtId="165" fontId="29" fillId="0" borderId="18" xfId="0" applyNumberFormat="1" applyFont="1" applyFill="1" applyBorder="1" applyAlignment="1">
      <alignment horizontal="left"/>
    </xf>
    <xf numFmtId="0" fontId="29" fillId="0" borderId="19" xfId="0" applyFont="1" applyFill="1" applyBorder="1" applyAlignment="1">
      <alignment/>
    </xf>
    <xf numFmtId="164" fontId="29" fillId="0" borderId="19" xfId="42" applyNumberFormat="1" applyFont="1" applyFill="1" applyBorder="1" applyAlignment="1">
      <alignment/>
    </xf>
    <xf numFmtId="164" fontId="29" fillId="0" borderId="18" xfId="42" applyNumberFormat="1" applyFont="1" applyFill="1" applyBorder="1" applyAlignment="1">
      <alignment/>
    </xf>
    <xf numFmtId="0" fontId="29" fillId="0" borderId="0" xfId="0" applyFont="1" applyFill="1" applyAlignment="1">
      <alignment/>
    </xf>
    <xf numFmtId="43" fontId="29" fillId="0" borderId="0" xfId="42" applyFont="1" applyFill="1" applyAlignment="1">
      <alignment horizontal="right"/>
    </xf>
    <xf numFmtId="43" fontId="29" fillId="0" borderId="20" xfId="42" applyFont="1" applyFill="1" applyBorder="1" applyAlignment="1">
      <alignment horizontal="right"/>
    </xf>
    <xf numFmtId="164" fontId="29" fillId="0" borderId="0" xfId="42" applyNumberFormat="1" applyFont="1" applyFill="1" applyAlignment="1">
      <alignment/>
    </xf>
    <xf numFmtId="164" fontId="0" fillId="0" borderId="0" xfId="42" applyNumberFormat="1" applyFont="1" applyAlignment="1">
      <alignment/>
    </xf>
    <xf numFmtId="0" fontId="29" fillId="0" borderId="14" xfId="0" applyFont="1" applyFill="1" applyBorder="1" applyAlignment="1">
      <alignment horizontal="left"/>
    </xf>
    <xf numFmtId="43" fontId="30" fillId="33" borderId="21" xfId="42" applyNumberFormat="1" applyFont="1" applyFill="1" applyBorder="1" applyAlignment="1">
      <alignment horizontal="right"/>
    </xf>
    <xf numFmtId="164" fontId="27" fillId="0" borderId="11" xfId="42" applyNumberFormat="1" applyFont="1" applyFill="1" applyBorder="1" applyAlignment="1">
      <alignment horizontal="center" wrapText="1"/>
    </xf>
    <xf numFmtId="164" fontId="29" fillId="0" borderId="16" xfId="42" applyNumberFormat="1" applyFont="1" applyFill="1" applyBorder="1" applyAlignment="1">
      <alignment horizontal="left"/>
    </xf>
    <xf numFmtId="164" fontId="29" fillId="0" borderId="14" xfId="42" applyNumberFormat="1" applyFont="1" applyFill="1" applyBorder="1" applyAlignment="1">
      <alignment horizontal="left"/>
    </xf>
    <xf numFmtId="43" fontId="27" fillId="0" borderId="22" xfId="42" applyFont="1" applyFill="1" applyBorder="1" applyAlignment="1">
      <alignment horizontal="center" wrapText="1"/>
    </xf>
    <xf numFmtId="166" fontId="29" fillId="0" borderId="0" xfId="42" applyNumberFormat="1" applyFont="1" applyFill="1" applyAlignment="1">
      <alignment horizontal="right"/>
    </xf>
    <xf numFmtId="166" fontId="28" fillId="33" borderId="11" xfId="42" applyNumberFormat="1" applyFont="1" applyFill="1" applyBorder="1" applyAlignment="1">
      <alignment horizontal="left"/>
    </xf>
    <xf numFmtId="166" fontId="29" fillId="0" borderId="14" xfId="42" applyNumberFormat="1" applyFont="1" applyFill="1" applyBorder="1" applyAlignment="1">
      <alignment horizontal="left"/>
    </xf>
    <xf numFmtId="166" fontId="29" fillId="0" borderId="16" xfId="42" applyNumberFormat="1" applyFont="1" applyFill="1" applyBorder="1" applyAlignment="1">
      <alignment horizontal="left"/>
    </xf>
    <xf numFmtId="166" fontId="29" fillId="0" borderId="16" xfId="42" applyNumberFormat="1" applyFont="1" applyFill="1" applyBorder="1" applyAlignment="1">
      <alignment/>
    </xf>
    <xf numFmtId="166" fontId="29" fillId="0" borderId="19" xfId="42" applyNumberFormat="1" applyFont="1" applyFill="1" applyBorder="1" applyAlignment="1">
      <alignment/>
    </xf>
    <xf numFmtId="0" fontId="27" fillId="0" borderId="10" xfId="0" applyFont="1" applyFill="1" applyBorder="1" applyAlignment="1">
      <alignment horizontal="center" wrapText="1"/>
    </xf>
    <xf numFmtId="164" fontId="28" fillId="33" borderId="10" xfId="42" applyNumberFormat="1" applyFont="1" applyFill="1" applyBorder="1" applyAlignment="1">
      <alignment horizontal="left"/>
    </xf>
    <xf numFmtId="164" fontId="28" fillId="33" borderId="12" xfId="42" applyNumberFormat="1" applyFont="1" applyFill="1" applyBorder="1" applyAlignment="1">
      <alignment horizontal="left"/>
    </xf>
    <xf numFmtId="164" fontId="29" fillId="0" borderId="23" xfId="42" applyNumberFormat="1" applyFont="1" applyFill="1" applyBorder="1" applyAlignment="1">
      <alignment/>
    </xf>
    <xf numFmtId="164" fontId="29" fillId="0" borderId="24" xfId="42" applyNumberFormat="1" applyFont="1" applyFill="1" applyBorder="1" applyAlignment="1">
      <alignment/>
    </xf>
    <xf numFmtId="164" fontId="29" fillId="0" borderId="25" xfId="42" applyNumberFormat="1" applyFont="1" applyFill="1" applyBorder="1" applyAlignment="1">
      <alignment/>
    </xf>
    <xf numFmtId="0" fontId="29" fillId="0" borderId="10" xfId="0" applyFont="1" applyFill="1" applyBorder="1" applyAlignment="1">
      <alignment horizontal="centerContinuous"/>
    </xf>
    <xf numFmtId="0" fontId="29" fillId="0" borderId="11" xfId="0" applyFont="1" applyFill="1" applyBorder="1" applyAlignment="1">
      <alignment horizontal="centerContinuous"/>
    </xf>
    <xf numFmtId="0" fontId="29" fillId="0" borderId="12" xfId="0" applyFont="1" applyFill="1" applyBorder="1" applyAlignment="1">
      <alignment horizontal="centerContinuous"/>
    </xf>
    <xf numFmtId="0" fontId="29" fillId="0" borderId="10" xfId="0" applyFont="1" applyFill="1" applyBorder="1" applyAlignment="1">
      <alignment/>
    </xf>
    <xf numFmtId="0" fontId="29" fillId="0" borderId="11" xfId="0" applyFont="1" applyFill="1" applyBorder="1" applyAlignment="1">
      <alignment/>
    </xf>
    <xf numFmtId="0" fontId="29" fillId="0" borderId="12" xfId="0" applyFont="1" applyFill="1" applyBorder="1" applyAlignment="1">
      <alignment/>
    </xf>
    <xf numFmtId="0" fontId="31" fillId="0" borderId="0" xfId="0" applyFont="1" applyFill="1" applyAlignment="1">
      <alignment/>
    </xf>
    <xf numFmtId="167" fontId="31" fillId="0" borderId="0" xfId="44" applyNumberFormat="1" applyFont="1" applyFill="1" applyAlignment="1">
      <alignment/>
    </xf>
    <xf numFmtId="0" fontId="32" fillId="33" borderId="0" xfId="0" applyFont="1" applyFill="1" applyAlignment="1" quotePrefix="1">
      <alignment/>
    </xf>
    <xf numFmtId="0" fontId="32" fillId="33" borderId="0" xfId="0" applyFont="1" applyFill="1" applyAlignment="1">
      <alignment/>
    </xf>
    <xf numFmtId="43" fontId="32" fillId="33" borderId="0" xfId="0" applyNumberFormat="1" applyFont="1" applyFill="1" applyAlignment="1">
      <alignment horizontal="center"/>
    </xf>
    <xf numFmtId="167" fontId="0" fillId="33" borderId="0" xfId="44" applyNumberFormat="1" applyFont="1" applyFill="1" applyAlignment="1">
      <alignment/>
    </xf>
    <xf numFmtId="0" fontId="32" fillId="0" borderId="0" xfId="0" applyFont="1" applyAlignment="1">
      <alignment/>
    </xf>
    <xf numFmtId="43" fontId="32" fillId="0" borderId="0" xfId="0" applyNumberFormat="1" applyFont="1" applyAlignment="1">
      <alignment horizontal="center"/>
    </xf>
    <xf numFmtId="167" fontId="0" fillId="0" borderId="0" xfId="44" applyNumberFormat="1" applyFont="1" applyAlignment="1">
      <alignment/>
    </xf>
    <xf numFmtId="164" fontId="0" fillId="0" borderId="0" xfId="0" applyNumberFormat="1" applyAlignment="1">
      <alignment/>
    </xf>
    <xf numFmtId="0" fontId="33" fillId="0" borderId="0" xfId="55" applyFont="1">
      <alignment/>
      <protection/>
    </xf>
    <xf numFmtId="0" fontId="31" fillId="0" borderId="0" xfId="55" applyFont="1">
      <alignment/>
      <protection/>
    </xf>
    <xf numFmtId="0" fontId="33" fillId="0" borderId="0" xfId="55" applyFont="1" applyAlignment="1">
      <alignment horizontal="right" wrapText="1"/>
      <protection/>
    </xf>
    <xf numFmtId="0" fontId="33" fillId="0" borderId="0" xfId="55" applyFont="1" applyAlignment="1">
      <alignment horizontal="center" wrapText="1"/>
      <protection/>
    </xf>
    <xf numFmtId="0" fontId="31" fillId="0" borderId="0" xfId="55" applyFont="1" quotePrefix="1">
      <alignment/>
      <protection/>
    </xf>
    <xf numFmtId="0" fontId="31" fillId="0" borderId="26" xfId="55" applyFont="1" applyBorder="1">
      <alignment/>
      <protection/>
    </xf>
    <xf numFmtId="167" fontId="31" fillId="34" borderId="27" xfId="55" applyNumberFormat="1" applyFont="1" applyFill="1" applyBorder="1">
      <alignment/>
      <protection/>
    </xf>
    <xf numFmtId="167" fontId="31" fillId="34" borderId="28" xfId="55" applyNumberFormat="1" applyFont="1" applyFill="1" applyBorder="1">
      <alignment/>
      <protection/>
    </xf>
    <xf numFmtId="167" fontId="31" fillId="34" borderId="29" xfId="55" applyNumberFormat="1" applyFont="1" applyFill="1" applyBorder="1">
      <alignment/>
      <protection/>
    </xf>
    <xf numFmtId="167" fontId="31" fillId="34" borderId="30" xfId="55" applyNumberFormat="1" applyFont="1" applyFill="1" applyBorder="1">
      <alignment/>
      <protection/>
    </xf>
    <xf numFmtId="0" fontId="31" fillId="0" borderId="0" xfId="55" applyFont="1" applyBorder="1">
      <alignment/>
      <protection/>
    </xf>
    <xf numFmtId="167" fontId="31" fillId="35" borderId="31" xfId="55" applyNumberFormat="1" applyFont="1" applyFill="1" applyBorder="1">
      <alignment/>
      <protection/>
    </xf>
    <xf numFmtId="167" fontId="31" fillId="35" borderId="32" xfId="55" applyNumberFormat="1" applyFont="1" applyFill="1" applyBorder="1">
      <alignment/>
      <protection/>
    </xf>
    <xf numFmtId="167" fontId="31" fillId="36" borderId="33" xfId="55" applyNumberFormat="1" applyFont="1" applyFill="1" applyBorder="1">
      <alignment/>
      <protection/>
    </xf>
    <xf numFmtId="167" fontId="31" fillId="36" borderId="34" xfId="55" applyNumberFormat="1" applyFont="1" applyFill="1" applyBorder="1">
      <alignment/>
      <protection/>
    </xf>
    <xf numFmtId="167" fontId="31" fillId="35" borderId="35" xfId="55" applyNumberFormat="1" applyFont="1" applyFill="1" applyBorder="1">
      <alignment/>
      <protection/>
    </xf>
    <xf numFmtId="167" fontId="31" fillId="35" borderId="36" xfId="55" applyNumberFormat="1" applyFont="1" applyFill="1" applyBorder="1">
      <alignment/>
      <protection/>
    </xf>
    <xf numFmtId="167" fontId="31" fillId="36" borderId="37" xfId="55" applyNumberFormat="1" applyFont="1" applyFill="1" applyBorder="1">
      <alignment/>
      <protection/>
    </xf>
    <xf numFmtId="167" fontId="31" fillId="36" borderId="38" xfId="55" applyNumberFormat="1" applyFont="1" applyFill="1" applyBorder="1">
      <alignment/>
      <protection/>
    </xf>
    <xf numFmtId="167" fontId="31" fillId="34" borderId="39" xfId="55" applyNumberFormat="1" applyFont="1" applyFill="1" applyBorder="1">
      <alignment/>
      <protection/>
    </xf>
    <xf numFmtId="167" fontId="31" fillId="34" borderId="40" xfId="55" applyNumberFormat="1" applyFont="1" applyFill="1" applyBorder="1">
      <alignment/>
      <protection/>
    </xf>
    <xf numFmtId="167" fontId="31" fillId="34" borderId="41" xfId="55" applyNumberFormat="1" applyFont="1" applyFill="1" applyBorder="1">
      <alignment/>
      <protection/>
    </xf>
    <xf numFmtId="167" fontId="31" fillId="34" borderId="42" xfId="55" applyNumberFormat="1" applyFont="1" applyFill="1" applyBorder="1">
      <alignment/>
      <protection/>
    </xf>
    <xf numFmtId="0" fontId="33" fillId="11" borderId="0" xfId="55" applyFont="1" applyFill="1" applyBorder="1" applyAlignment="1">
      <alignment wrapText="1"/>
      <protection/>
    </xf>
    <xf numFmtId="0" fontId="33" fillId="11" borderId="26" xfId="55" applyFont="1" applyFill="1" applyBorder="1" applyAlignment="1">
      <alignment wrapText="1"/>
      <protection/>
    </xf>
    <xf numFmtId="0" fontId="33" fillId="11" borderId="43" xfId="55" applyFont="1" applyFill="1" applyBorder="1" applyAlignment="1">
      <alignment wrapText="1"/>
      <protection/>
    </xf>
    <xf numFmtId="0" fontId="3" fillId="11" borderId="0" xfId="0" applyFont="1" applyFill="1" applyBorder="1" applyAlignment="1">
      <alignment horizontal="center"/>
    </xf>
    <xf numFmtId="0" fontId="3" fillId="11" borderId="26" xfId="0" applyFont="1" applyFill="1" applyBorder="1" applyAlignment="1">
      <alignment horizontal="center"/>
    </xf>
    <xf numFmtId="0" fontId="3" fillId="11" borderId="43" xfId="0" applyFont="1" applyFill="1" applyBorder="1" applyAlignment="1">
      <alignment horizontal="center"/>
    </xf>
    <xf numFmtId="0" fontId="34" fillId="0" borderId="0" xfId="55" applyFont="1" applyAlignment="1">
      <alignment horizontal="centerContinuous"/>
      <protection/>
    </xf>
    <xf numFmtId="0" fontId="3" fillId="19" borderId="0" xfId="0" applyFont="1" applyFill="1" applyBorder="1" applyAlignment="1">
      <alignment horizontal="center"/>
    </xf>
    <xf numFmtId="0" fontId="3" fillId="19" borderId="26" xfId="0" applyFont="1" applyFill="1" applyBorder="1" applyAlignment="1">
      <alignment horizontal="center"/>
    </xf>
    <xf numFmtId="0" fontId="3" fillId="19" borderId="43" xfId="0" applyFont="1" applyFill="1" applyBorder="1" applyAlignment="1">
      <alignment horizontal="center"/>
    </xf>
    <xf numFmtId="167" fontId="31" fillId="0" borderId="0" xfId="55" applyNumberFormat="1" applyFont="1" applyFill="1" applyBorder="1">
      <alignment/>
      <protection/>
    </xf>
    <xf numFmtId="0" fontId="31" fillId="0" borderId="0" xfId="55" applyFont="1" applyFill="1" applyBorder="1">
      <alignment/>
      <protection/>
    </xf>
    <xf numFmtId="0" fontId="33" fillId="19" borderId="44" xfId="55" applyFont="1" applyFill="1" applyBorder="1" applyAlignment="1">
      <alignment wrapText="1"/>
      <protection/>
    </xf>
    <xf numFmtId="0" fontId="33" fillId="19" borderId="45" xfId="55" applyFont="1" applyFill="1" applyBorder="1" applyAlignment="1">
      <alignment wrapText="1"/>
      <protection/>
    </xf>
    <xf numFmtId="0" fontId="33" fillId="19" borderId="46" xfId="55" applyFont="1" applyFill="1" applyBorder="1" applyAlignment="1">
      <alignment wrapText="1"/>
      <protection/>
    </xf>
    <xf numFmtId="0" fontId="33" fillId="19" borderId="47" xfId="55" applyFont="1" applyFill="1" applyBorder="1" applyAlignment="1">
      <alignment wrapText="1"/>
      <protection/>
    </xf>
    <xf numFmtId="0" fontId="3" fillId="19" borderId="48" xfId="0" applyFont="1" applyFill="1" applyBorder="1" applyAlignment="1">
      <alignment horizontal="center"/>
    </xf>
    <xf numFmtId="0" fontId="3" fillId="19" borderId="49" xfId="0" applyFont="1" applyFill="1" applyBorder="1" applyAlignment="1">
      <alignment horizontal="center"/>
    </xf>
    <xf numFmtId="0" fontId="31" fillId="0" borderId="48" xfId="55" applyFont="1" applyBorder="1">
      <alignment/>
      <protection/>
    </xf>
    <xf numFmtId="0" fontId="31" fillId="0" borderId="49" xfId="55" applyFont="1" applyBorder="1">
      <alignment/>
      <protection/>
    </xf>
    <xf numFmtId="167" fontId="31" fillId="0" borderId="48" xfId="55" applyNumberFormat="1" applyFont="1" applyFill="1" applyBorder="1">
      <alignment/>
      <protection/>
    </xf>
    <xf numFmtId="167" fontId="31" fillId="0" borderId="49" xfId="55" applyNumberFormat="1" applyFont="1" applyFill="1" applyBorder="1">
      <alignment/>
      <protection/>
    </xf>
    <xf numFmtId="0" fontId="31" fillId="0" borderId="48" xfId="55" applyFont="1" applyFill="1" applyBorder="1">
      <alignment/>
      <protection/>
    </xf>
    <xf numFmtId="0" fontId="31" fillId="0" borderId="49" xfId="55" applyFont="1" applyFill="1" applyBorder="1">
      <alignment/>
      <protection/>
    </xf>
    <xf numFmtId="167" fontId="31" fillId="0" borderId="50" xfId="55" applyNumberFormat="1" applyFont="1" applyFill="1" applyBorder="1">
      <alignment/>
      <protection/>
    </xf>
    <xf numFmtId="167" fontId="31" fillId="0" borderId="51" xfId="55" applyNumberFormat="1" applyFont="1" applyFill="1" applyBorder="1">
      <alignment/>
      <protection/>
    </xf>
    <xf numFmtId="167" fontId="31" fillId="0" borderId="52" xfId="55" applyNumberFormat="1" applyFont="1" applyFill="1" applyBorder="1">
      <alignment/>
      <protection/>
    </xf>
    <xf numFmtId="0" fontId="33" fillId="19" borderId="53" xfId="55" applyFont="1" applyFill="1" applyBorder="1" applyAlignment="1">
      <alignment wrapText="1"/>
      <protection/>
    </xf>
    <xf numFmtId="0" fontId="53" fillId="37" borderId="44" xfId="55" applyFont="1" applyFill="1" applyBorder="1" applyAlignment="1">
      <alignment wrapText="1"/>
      <protection/>
    </xf>
    <xf numFmtId="0" fontId="53" fillId="37" borderId="45" xfId="55" applyFont="1" applyFill="1" applyBorder="1" applyAlignment="1">
      <alignment wrapText="1"/>
      <protection/>
    </xf>
    <xf numFmtId="0" fontId="53" fillId="37" borderId="46" xfId="55" applyFont="1" applyFill="1" applyBorder="1" applyAlignment="1">
      <alignment wrapText="1"/>
      <protection/>
    </xf>
    <xf numFmtId="0" fontId="53" fillId="37" borderId="47" xfId="55" applyFont="1" applyFill="1" applyBorder="1" applyAlignment="1">
      <alignment wrapText="1"/>
      <protection/>
    </xf>
    <xf numFmtId="0" fontId="53" fillId="37" borderId="53" xfId="55" applyFont="1" applyFill="1" applyBorder="1" applyAlignment="1">
      <alignment wrapText="1"/>
      <protection/>
    </xf>
    <xf numFmtId="0" fontId="54" fillId="37" borderId="48" xfId="0" applyFont="1" applyFill="1" applyBorder="1" applyAlignment="1">
      <alignment horizontal="center"/>
    </xf>
    <xf numFmtId="0" fontId="54" fillId="37" borderId="26" xfId="0" applyFont="1" applyFill="1" applyBorder="1" applyAlignment="1">
      <alignment horizontal="center"/>
    </xf>
    <xf numFmtId="0" fontId="54" fillId="37" borderId="0" xfId="0" applyFont="1" applyFill="1" applyBorder="1" applyAlignment="1">
      <alignment horizontal="center"/>
    </xf>
    <xf numFmtId="0" fontId="54" fillId="37" borderId="49" xfId="0" applyFont="1" applyFill="1" applyBorder="1" applyAlignment="1">
      <alignment horizontal="center"/>
    </xf>
    <xf numFmtId="0" fontId="54" fillId="37" borderId="43" xfId="0" applyFont="1" applyFill="1" applyBorder="1" applyAlignment="1">
      <alignment horizontal="center"/>
    </xf>
    <xf numFmtId="0" fontId="5" fillId="0" borderId="0" xfId="56" applyFont="1" applyAlignment="1" quotePrefix="1">
      <alignment horizontal="centerContinuous"/>
      <protection/>
    </xf>
    <xf numFmtId="0" fontId="6" fillId="0" borderId="0" xfId="56" applyFont="1" applyAlignment="1">
      <alignment horizontal="centerContinuous"/>
      <protection/>
    </xf>
    <xf numFmtId="0" fontId="6" fillId="0" borderId="0" xfId="56" applyFont="1">
      <alignment/>
      <protection/>
    </xf>
    <xf numFmtId="0" fontId="7" fillId="0" borderId="0" xfId="56" applyFont="1">
      <alignment/>
      <protection/>
    </xf>
    <xf numFmtId="168" fontId="8" fillId="0" borderId="0" xfId="56" applyNumberFormat="1" applyFont="1" applyAlignment="1">
      <alignment horizontal="right"/>
      <protection/>
    </xf>
    <xf numFmtId="0" fontId="8" fillId="0" borderId="0" xfId="56" applyFont="1">
      <alignment/>
      <protection/>
    </xf>
    <xf numFmtId="0" fontId="8" fillId="0" borderId="54" xfId="56" applyFont="1" applyBorder="1" applyAlignment="1">
      <alignment horizontal="centerContinuous"/>
      <protection/>
    </xf>
    <xf numFmtId="0" fontId="6" fillId="0" borderId="54" xfId="56" applyFont="1" applyBorder="1" applyAlignment="1">
      <alignment horizontal="centerContinuous"/>
      <protection/>
    </xf>
    <xf numFmtId="0" fontId="6" fillId="0" borderId="0" xfId="56" applyFont="1" applyAlignment="1">
      <alignment vertical="center"/>
      <protection/>
    </xf>
    <xf numFmtId="0" fontId="9" fillId="0" borderId="0" xfId="56" applyFont="1" applyAlignment="1">
      <alignment vertical="center"/>
      <protection/>
    </xf>
    <xf numFmtId="0" fontId="10" fillId="0" borderId="0" xfId="56" applyFont="1" applyAlignment="1">
      <alignment horizontal="center" vertical="center"/>
      <protection/>
    </xf>
    <xf numFmtId="0" fontId="7" fillId="0" borderId="54" xfId="56" applyFont="1" applyBorder="1" applyAlignment="1">
      <alignment horizontal="centerContinuous"/>
      <protection/>
    </xf>
    <xf numFmtId="0" fontId="6" fillId="0" borderId="0" xfId="0" applyFont="1" applyFill="1" applyBorder="1" applyAlignment="1">
      <alignment horizontal="left"/>
    </xf>
    <xf numFmtId="43" fontId="6" fillId="0" borderId="0" xfId="42" applyFont="1" applyFill="1" applyBorder="1" applyAlignment="1">
      <alignment horizontal="right"/>
    </xf>
    <xf numFmtId="0" fontId="10" fillId="0" borderId="0" xfId="56" applyFont="1" applyAlignment="1">
      <alignment horizontal="right" vertical="center"/>
      <protection/>
    </xf>
    <xf numFmtId="0" fontId="10" fillId="0" borderId="0" xfId="56" applyFont="1" applyAlignment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0"/>
  <sheetViews>
    <sheetView view="pageLayout" workbookViewId="0" topLeftCell="A1">
      <selection activeCell="H12" sqref="H12"/>
    </sheetView>
  </sheetViews>
  <sheetFormatPr defaultColWidth="9.140625" defaultRowHeight="15"/>
  <cols>
    <col min="1" max="1" width="7.140625" style="21" bestFit="1" customWidth="1"/>
    <col min="2" max="2" width="18.8515625" style="21" bestFit="1" customWidth="1"/>
    <col min="3" max="3" width="10.57421875" style="24" customWidth="1"/>
    <col min="4" max="7" width="8.57421875" style="24" bestFit="1" customWidth="1"/>
    <col min="8" max="8" width="10.57421875" style="22" bestFit="1" customWidth="1"/>
    <col min="9" max="9" width="11.421875" style="21" customWidth="1"/>
    <col min="10" max="11" width="9.57421875" style="21" customWidth="1"/>
    <col min="12" max="12" width="11.421875" style="21" customWidth="1"/>
    <col min="13" max="13" width="9.57421875" style="21" customWidth="1"/>
    <col min="14" max="14" width="9.28125" style="21" customWidth="1"/>
    <col min="15" max="15" width="11.421875" style="21" customWidth="1"/>
    <col min="16" max="16" width="9.57421875" style="21" customWidth="1"/>
    <col min="17" max="18" width="9.7109375" style="21" customWidth="1"/>
    <col min="19" max="19" width="12.57421875" style="0" hidden="1" customWidth="1"/>
  </cols>
  <sheetData>
    <row r="1" spans="1:18" ht="15">
      <c r="A1" s="50"/>
      <c r="C1" s="51"/>
      <c r="I1" s="47"/>
      <c r="J1" s="48"/>
      <c r="K1" s="49"/>
      <c r="L1" s="47"/>
      <c r="M1" s="48"/>
      <c r="N1" s="49"/>
      <c r="O1" s="47"/>
      <c r="P1" s="48"/>
      <c r="Q1" s="49"/>
      <c r="R1" s="49"/>
    </row>
    <row r="2" spans="1:18" ht="15">
      <c r="A2" s="50"/>
      <c r="H2" s="32"/>
      <c r="I2" s="44" t="s">
        <v>622</v>
      </c>
      <c r="J2" s="45"/>
      <c r="K2" s="46"/>
      <c r="L2" s="44" t="s">
        <v>623</v>
      </c>
      <c r="M2" s="45"/>
      <c r="N2" s="46"/>
      <c r="O2" s="44" t="s">
        <v>624</v>
      </c>
      <c r="P2" s="45"/>
      <c r="Q2" s="46"/>
      <c r="R2" s="46"/>
    </row>
    <row r="3" spans="1:18" ht="51.75">
      <c r="A3" s="1" t="s">
        <v>0</v>
      </c>
      <c r="B3" s="2" t="s">
        <v>1</v>
      </c>
      <c r="C3" s="28" t="s">
        <v>618</v>
      </c>
      <c r="D3" s="28" t="s">
        <v>2</v>
      </c>
      <c r="E3" s="28" t="s">
        <v>620</v>
      </c>
      <c r="F3" s="28" t="s">
        <v>625</v>
      </c>
      <c r="G3" s="28" t="s">
        <v>626</v>
      </c>
      <c r="H3" s="31" t="s">
        <v>619</v>
      </c>
      <c r="I3" s="38" t="s">
        <v>3</v>
      </c>
      <c r="J3" s="3" t="s">
        <v>621</v>
      </c>
      <c r="K3" s="4" t="s">
        <v>630</v>
      </c>
      <c r="L3" s="38" t="s">
        <v>3</v>
      </c>
      <c r="M3" s="3" t="s">
        <v>621</v>
      </c>
      <c r="N3" s="4" t="s">
        <v>629</v>
      </c>
      <c r="O3" s="38" t="s">
        <v>3</v>
      </c>
      <c r="P3" s="3" t="s">
        <v>621</v>
      </c>
      <c r="Q3" s="4" t="s">
        <v>628</v>
      </c>
      <c r="R3" s="4" t="s">
        <v>627</v>
      </c>
    </row>
    <row r="4" spans="1:19" ht="15">
      <c r="A4" s="5" t="s">
        <v>4</v>
      </c>
      <c r="B4" s="6" t="s">
        <v>5</v>
      </c>
      <c r="C4" s="7" t="e">
        <f>SUM(C5:C310)</f>
        <v>#REF!</v>
      </c>
      <c r="D4" s="7" t="e">
        <f>SUM(D5:D310)</f>
        <v>#REF!</v>
      </c>
      <c r="E4" s="33" t="e">
        <f>VLOOKUP($A4,#REF!,COLUMN(#REF!),FALSE)</f>
        <v>#REF!</v>
      </c>
      <c r="F4" s="7" t="e">
        <f>SUM(F5:F310)</f>
        <v>#REF!</v>
      </c>
      <c r="G4" s="7" t="e">
        <f>SUM(G5:G310)</f>
        <v>#REF!</v>
      </c>
      <c r="H4" s="27" t="e">
        <f>VLOOKUP(A4,#REF!,COLUMN(#REF!),FALSE)</f>
        <v>#REF!</v>
      </c>
      <c r="I4" s="39" t="e">
        <f>VLOOKUP($A4,#REF!,COLUMN(#REF!),FALSE)</f>
        <v>#REF!</v>
      </c>
      <c r="J4" s="7" t="e">
        <f>VLOOKUP($A4,#REF!,COLUMN(#REF!),FALSE)</f>
        <v>#REF!</v>
      </c>
      <c r="K4" s="40" t="e">
        <f>J4-I4</f>
        <v>#REF!</v>
      </c>
      <c r="L4" s="39" t="e">
        <f>VLOOKUP($A4,#REF!,COLUMN(#REF!),FALSE)</f>
        <v>#REF!</v>
      </c>
      <c r="M4" s="7" t="e">
        <f>VLOOKUP($A4,#REF!,COLUMN(#REF!),FALSE)</f>
        <v>#REF!</v>
      </c>
      <c r="N4" s="40" t="e">
        <f>M4-L4</f>
        <v>#REF!</v>
      </c>
      <c r="O4" s="39" t="e">
        <f>VLOOKUP($A4,#REF!,COLUMN(#REF!),FALSE)</f>
        <v>#REF!</v>
      </c>
      <c r="P4" s="7" t="e">
        <f>VLOOKUP($A4,#REF!,COLUMN(#REF!),FALSE)</f>
        <v>#REF!</v>
      </c>
      <c r="Q4" s="40" t="e">
        <f>P4-O4</f>
        <v>#REF!</v>
      </c>
      <c r="R4" s="40" t="e">
        <f aca="true" t="shared" si="0" ref="R4:R69">(K4*D4+N4*F4)/SUM(D4,F4)</f>
        <v>#REF!</v>
      </c>
      <c r="S4" s="25" t="e">
        <f>(K4*D4+N4*F4)</f>
        <v>#REF!</v>
      </c>
    </row>
    <row r="5" spans="1:19" ht="15">
      <c r="A5" s="8" t="s">
        <v>238</v>
      </c>
      <c r="B5" s="26" t="s">
        <v>239</v>
      </c>
      <c r="C5" s="30" t="e">
        <f>VLOOKUP($A5,#REF!,COLUMN(#REF!),FALSE)</f>
        <v>#REF!</v>
      </c>
      <c r="D5" s="30" t="e">
        <f>VLOOKUP($A5,#REF!,COLUMN(#REF!),FALSE)</f>
        <v>#REF!</v>
      </c>
      <c r="E5" s="34" t="e">
        <f>VLOOKUP($A5,#REF!,COLUMN(#REF!),FALSE)</f>
        <v>#REF!</v>
      </c>
      <c r="F5" s="30" t="e">
        <f>VLOOKUP($A5,#REF!,COLUMN(#REF!),FALSE)</f>
        <v>#REF!</v>
      </c>
      <c r="G5" s="30" t="e">
        <f>VLOOKUP($A5,#REF!,COLUMN(#REF!),FALSE)</f>
        <v>#REF!</v>
      </c>
      <c r="H5" s="23" t="e">
        <f>VLOOKUP(A5,#REF!,COLUMN(#REF!),FALSE)</f>
        <v>#REF!</v>
      </c>
      <c r="I5" s="10" t="e">
        <f>VLOOKUP($A5,#REF!,COLUMN(#REF!),FALSE)</f>
        <v>#REF!</v>
      </c>
      <c r="J5" s="9" t="e">
        <f>VLOOKUP($A5,#REF!,COLUMN(#REF!),FALSE)</f>
        <v>#REF!</v>
      </c>
      <c r="K5" s="41" t="e">
        <f>J5-I5</f>
        <v>#REF!</v>
      </c>
      <c r="L5" s="10" t="e">
        <f>VLOOKUP($A5,#REF!,COLUMN(#REF!),FALSE)</f>
        <v>#REF!</v>
      </c>
      <c r="M5" s="9" t="e">
        <f>VLOOKUP($A5,#REF!,COLUMN(#REF!),FALSE)</f>
        <v>#REF!</v>
      </c>
      <c r="N5" s="41" t="e">
        <f>M5-L5</f>
        <v>#REF!</v>
      </c>
      <c r="O5" s="10" t="e">
        <f>VLOOKUP($A5,#REF!,COLUMN(#REF!),FALSE)</f>
        <v>#REF!</v>
      </c>
      <c r="P5" s="9" t="e">
        <f>VLOOKUP($A5,#REF!,COLUMN(#REF!),FALSE)</f>
        <v>#REF!</v>
      </c>
      <c r="Q5" s="41" t="e">
        <f>P5-O5</f>
        <v>#REF!</v>
      </c>
      <c r="R5" s="41" t="e">
        <f>(K5*D5+N5*F5)/SUM(D5,F5)</f>
        <v>#REF!</v>
      </c>
      <c r="S5" s="25" t="e">
        <f>(K5*D5+N5*F5)</f>
        <v>#REF!</v>
      </c>
    </row>
    <row r="6" spans="1:19" ht="15">
      <c r="A6" s="11" t="s">
        <v>240</v>
      </c>
      <c r="B6" s="16" t="s">
        <v>241</v>
      </c>
      <c r="C6" s="29" t="e">
        <f>VLOOKUP($A6,#REF!,COLUMN(#REF!),FALSE)</f>
        <v>#REF!</v>
      </c>
      <c r="D6" s="29" t="e">
        <f>VLOOKUP($A6,#REF!,COLUMN(#REF!),FALSE)</f>
        <v>#REF!</v>
      </c>
      <c r="E6" s="35" t="e">
        <f>VLOOKUP($A6,#REF!,COLUMN(#REF!),FALSE)</f>
        <v>#REF!</v>
      </c>
      <c r="F6" s="29" t="e">
        <f>VLOOKUP($A6,#REF!,COLUMN(#REF!),FALSE)</f>
        <v>#REF!</v>
      </c>
      <c r="G6" s="29" t="e">
        <f>VLOOKUP($A6,#REF!,COLUMN(#REF!),FALSE)</f>
        <v>#REF!</v>
      </c>
      <c r="H6" s="14" t="e">
        <f>VLOOKUP(A6,#REF!,COLUMN(#REF!),FALSE)</f>
        <v>#REF!</v>
      </c>
      <c r="I6" s="15" t="e">
        <f>VLOOKUP($A6,#REF!,COLUMN(#REF!),FALSE)</f>
        <v>#REF!</v>
      </c>
      <c r="J6" s="13" t="e">
        <f>VLOOKUP($A6,#REF!,COLUMN(#REF!),FALSE)</f>
        <v>#REF!</v>
      </c>
      <c r="K6" s="42" t="e">
        <f aca="true" t="shared" si="1" ref="K6:K69">J6-I6</f>
        <v>#REF!</v>
      </c>
      <c r="L6" s="15" t="e">
        <f>VLOOKUP($A6,#REF!,COLUMN(#REF!),FALSE)</f>
        <v>#REF!</v>
      </c>
      <c r="M6" s="13" t="e">
        <f>VLOOKUP($A6,#REF!,COLUMN(#REF!),FALSE)</f>
        <v>#REF!</v>
      </c>
      <c r="N6" s="42" t="e">
        <f aca="true" t="shared" si="2" ref="N6:N69">M6-L6</f>
        <v>#REF!</v>
      </c>
      <c r="O6" s="15" t="e">
        <f>VLOOKUP($A6,#REF!,COLUMN(#REF!),FALSE)</f>
        <v>#REF!</v>
      </c>
      <c r="P6" s="13" t="e">
        <f>VLOOKUP($A6,#REF!,COLUMN(#REF!),FALSE)</f>
        <v>#REF!</v>
      </c>
      <c r="Q6" s="42" t="e">
        <f aca="true" t="shared" si="3" ref="Q6:Q69">P6-O6</f>
        <v>#REF!</v>
      </c>
      <c r="R6" s="42" t="e">
        <f t="shared" si="0"/>
        <v>#REF!</v>
      </c>
      <c r="S6" s="25" t="e">
        <f aca="true" t="shared" si="4" ref="S6:S69">(K6*D6+N6*F6)</f>
        <v>#REF!</v>
      </c>
    </row>
    <row r="7" spans="1:19" ht="15">
      <c r="A7" s="11" t="s">
        <v>242</v>
      </c>
      <c r="B7" s="16" t="s">
        <v>243</v>
      </c>
      <c r="C7" s="29" t="e">
        <f>VLOOKUP($A7,#REF!,COLUMN(#REF!),FALSE)</f>
        <v>#REF!</v>
      </c>
      <c r="D7" s="29" t="e">
        <f>VLOOKUP($A7,#REF!,COLUMN(#REF!),FALSE)</f>
        <v>#REF!</v>
      </c>
      <c r="E7" s="35" t="e">
        <f>VLOOKUP($A7,#REF!,COLUMN(#REF!),FALSE)</f>
        <v>#REF!</v>
      </c>
      <c r="F7" s="29" t="e">
        <f>VLOOKUP($A7,#REF!,COLUMN(#REF!),FALSE)</f>
        <v>#REF!</v>
      </c>
      <c r="G7" s="29" t="e">
        <f>VLOOKUP($A7,#REF!,COLUMN(#REF!),FALSE)</f>
        <v>#REF!</v>
      </c>
      <c r="H7" s="14" t="e">
        <f>VLOOKUP(A7,#REF!,COLUMN(#REF!),FALSE)</f>
        <v>#REF!</v>
      </c>
      <c r="I7" s="15" t="e">
        <f>VLOOKUP($A7,#REF!,COLUMN(#REF!),FALSE)</f>
        <v>#REF!</v>
      </c>
      <c r="J7" s="13" t="e">
        <f>VLOOKUP($A7,#REF!,COLUMN(#REF!),FALSE)</f>
        <v>#REF!</v>
      </c>
      <c r="K7" s="42" t="e">
        <f t="shared" si="1"/>
        <v>#REF!</v>
      </c>
      <c r="L7" s="15" t="e">
        <f>VLOOKUP($A7,#REF!,COLUMN(#REF!),FALSE)</f>
        <v>#REF!</v>
      </c>
      <c r="M7" s="13" t="e">
        <f>VLOOKUP($A7,#REF!,COLUMN(#REF!),FALSE)</f>
        <v>#REF!</v>
      </c>
      <c r="N7" s="42" t="e">
        <f t="shared" si="2"/>
        <v>#REF!</v>
      </c>
      <c r="O7" s="15" t="e">
        <f>VLOOKUP($A7,#REF!,COLUMN(#REF!),FALSE)</f>
        <v>#REF!</v>
      </c>
      <c r="P7" s="13" t="e">
        <f>VLOOKUP($A7,#REF!,COLUMN(#REF!),FALSE)</f>
        <v>#REF!</v>
      </c>
      <c r="Q7" s="42" t="e">
        <f t="shared" si="3"/>
        <v>#REF!</v>
      </c>
      <c r="R7" s="42" t="e">
        <f t="shared" si="0"/>
        <v>#REF!</v>
      </c>
      <c r="S7" s="25" t="e">
        <f t="shared" si="4"/>
        <v>#REF!</v>
      </c>
    </row>
    <row r="8" spans="1:19" ht="15">
      <c r="A8" s="11" t="s">
        <v>244</v>
      </c>
      <c r="B8" s="16" t="s">
        <v>245</v>
      </c>
      <c r="C8" s="29" t="e">
        <f>VLOOKUP($A8,#REF!,COLUMN(#REF!),FALSE)</f>
        <v>#REF!</v>
      </c>
      <c r="D8" s="29" t="e">
        <f>VLOOKUP($A8,#REF!,COLUMN(#REF!),FALSE)</f>
        <v>#REF!</v>
      </c>
      <c r="E8" s="35" t="e">
        <f>VLOOKUP($A8,#REF!,COLUMN(#REF!),FALSE)</f>
        <v>#REF!</v>
      </c>
      <c r="F8" s="29" t="e">
        <f>VLOOKUP($A8,#REF!,COLUMN(#REF!),FALSE)</f>
        <v>#REF!</v>
      </c>
      <c r="G8" s="29" t="e">
        <f>VLOOKUP($A8,#REF!,COLUMN(#REF!),FALSE)</f>
        <v>#REF!</v>
      </c>
      <c r="H8" s="14" t="e">
        <f>VLOOKUP(A8,#REF!,COLUMN(#REF!),FALSE)</f>
        <v>#REF!</v>
      </c>
      <c r="I8" s="15" t="e">
        <f>VLOOKUP($A8,#REF!,COLUMN(#REF!),FALSE)</f>
        <v>#REF!</v>
      </c>
      <c r="J8" s="13" t="e">
        <f>VLOOKUP($A8,#REF!,COLUMN(#REF!),FALSE)</f>
        <v>#REF!</v>
      </c>
      <c r="K8" s="42" t="e">
        <f t="shared" si="1"/>
        <v>#REF!</v>
      </c>
      <c r="L8" s="15" t="e">
        <f>VLOOKUP($A8,#REF!,COLUMN(#REF!),FALSE)</f>
        <v>#REF!</v>
      </c>
      <c r="M8" s="13" t="e">
        <f>VLOOKUP($A8,#REF!,COLUMN(#REF!),FALSE)</f>
        <v>#REF!</v>
      </c>
      <c r="N8" s="42" t="e">
        <f t="shared" si="2"/>
        <v>#REF!</v>
      </c>
      <c r="O8" s="15" t="e">
        <f>VLOOKUP($A8,#REF!,COLUMN(#REF!),FALSE)</f>
        <v>#REF!</v>
      </c>
      <c r="P8" s="13" t="e">
        <f>VLOOKUP($A8,#REF!,COLUMN(#REF!),FALSE)</f>
        <v>#REF!</v>
      </c>
      <c r="Q8" s="42" t="e">
        <f t="shared" si="3"/>
        <v>#REF!</v>
      </c>
      <c r="R8" s="42" t="e">
        <f t="shared" si="0"/>
        <v>#REF!</v>
      </c>
      <c r="S8" s="25" t="e">
        <f t="shared" si="4"/>
        <v>#REF!</v>
      </c>
    </row>
    <row r="9" spans="1:19" ht="15">
      <c r="A9" s="11" t="s">
        <v>246</v>
      </c>
      <c r="B9" s="16" t="s">
        <v>247</v>
      </c>
      <c r="C9" s="29" t="e">
        <f>VLOOKUP($A9,#REF!,COLUMN(#REF!),FALSE)</f>
        <v>#REF!</v>
      </c>
      <c r="D9" s="29" t="e">
        <f>VLOOKUP($A9,#REF!,COLUMN(#REF!),FALSE)</f>
        <v>#REF!</v>
      </c>
      <c r="E9" s="35" t="e">
        <f>VLOOKUP($A9,#REF!,COLUMN(#REF!),FALSE)</f>
        <v>#REF!</v>
      </c>
      <c r="F9" s="29" t="e">
        <f>VLOOKUP($A9,#REF!,COLUMN(#REF!),FALSE)</f>
        <v>#REF!</v>
      </c>
      <c r="G9" s="29" t="e">
        <f>VLOOKUP($A9,#REF!,COLUMN(#REF!),FALSE)</f>
        <v>#REF!</v>
      </c>
      <c r="H9" s="14" t="e">
        <f>VLOOKUP(A9,#REF!,COLUMN(#REF!),FALSE)</f>
        <v>#REF!</v>
      </c>
      <c r="I9" s="15" t="e">
        <f>VLOOKUP($A9,#REF!,COLUMN(#REF!),FALSE)</f>
        <v>#REF!</v>
      </c>
      <c r="J9" s="13" t="e">
        <f>VLOOKUP($A9,#REF!,COLUMN(#REF!),FALSE)</f>
        <v>#REF!</v>
      </c>
      <c r="K9" s="42" t="e">
        <f t="shared" si="1"/>
        <v>#REF!</v>
      </c>
      <c r="L9" s="15" t="e">
        <f>VLOOKUP($A9,#REF!,COLUMN(#REF!),FALSE)</f>
        <v>#REF!</v>
      </c>
      <c r="M9" s="13" t="e">
        <f>VLOOKUP($A9,#REF!,COLUMN(#REF!),FALSE)</f>
        <v>#REF!</v>
      </c>
      <c r="N9" s="42" t="e">
        <f t="shared" si="2"/>
        <v>#REF!</v>
      </c>
      <c r="O9" s="15" t="e">
        <f>VLOOKUP($A9,#REF!,COLUMN(#REF!),FALSE)</f>
        <v>#REF!</v>
      </c>
      <c r="P9" s="13" t="e">
        <f>VLOOKUP($A9,#REF!,COLUMN(#REF!),FALSE)</f>
        <v>#REF!</v>
      </c>
      <c r="Q9" s="42" t="e">
        <f t="shared" si="3"/>
        <v>#REF!</v>
      </c>
      <c r="R9" s="42" t="e">
        <f t="shared" si="0"/>
        <v>#REF!</v>
      </c>
      <c r="S9" s="25" t="e">
        <f t="shared" si="4"/>
        <v>#REF!</v>
      </c>
    </row>
    <row r="10" spans="1:19" ht="15">
      <c r="A10" s="11" t="s">
        <v>248</v>
      </c>
      <c r="B10" s="16" t="s">
        <v>249</v>
      </c>
      <c r="C10" s="29" t="e">
        <f>VLOOKUP($A10,#REF!,COLUMN(#REF!),FALSE)</f>
        <v>#REF!</v>
      </c>
      <c r="D10" s="29" t="e">
        <f>VLOOKUP($A10,#REF!,COLUMN(#REF!),FALSE)</f>
        <v>#REF!</v>
      </c>
      <c r="E10" s="35" t="e">
        <f>VLOOKUP($A10,#REF!,COLUMN(#REF!),FALSE)</f>
        <v>#REF!</v>
      </c>
      <c r="F10" s="29" t="e">
        <f>VLOOKUP($A10,#REF!,COLUMN(#REF!),FALSE)</f>
        <v>#REF!</v>
      </c>
      <c r="G10" s="29" t="e">
        <f>VLOOKUP($A10,#REF!,COLUMN(#REF!),FALSE)</f>
        <v>#REF!</v>
      </c>
      <c r="H10" s="14" t="e">
        <f>VLOOKUP(A10,#REF!,COLUMN(#REF!),FALSE)</f>
        <v>#REF!</v>
      </c>
      <c r="I10" s="15" t="e">
        <f>VLOOKUP($A10,#REF!,COLUMN(#REF!),FALSE)</f>
        <v>#REF!</v>
      </c>
      <c r="J10" s="13" t="e">
        <f>VLOOKUP($A10,#REF!,COLUMN(#REF!),FALSE)</f>
        <v>#REF!</v>
      </c>
      <c r="K10" s="42" t="e">
        <f t="shared" si="1"/>
        <v>#REF!</v>
      </c>
      <c r="L10" s="15" t="e">
        <f>VLOOKUP($A10,#REF!,COLUMN(#REF!),FALSE)</f>
        <v>#REF!</v>
      </c>
      <c r="M10" s="13" t="e">
        <f>VLOOKUP($A10,#REF!,COLUMN(#REF!),FALSE)</f>
        <v>#REF!</v>
      </c>
      <c r="N10" s="42" t="e">
        <f t="shared" si="2"/>
        <v>#REF!</v>
      </c>
      <c r="O10" s="15" t="e">
        <f>VLOOKUP($A10,#REF!,COLUMN(#REF!),FALSE)</f>
        <v>#REF!</v>
      </c>
      <c r="P10" s="13" t="e">
        <f>VLOOKUP($A10,#REF!,COLUMN(#REF!),FALSE)</f>
        <v>#REF!</v>
      </c>
      <c r="Q10" s="42" t="e">
        <f t="shared" si="3"/>
        <v>#REF!</v>
      </c>
      <c r="R10" s="42" t="e">
        <f t="shared" si="0"/>
        <v>#REF!</v>
      </c>
      <c r="S10" s="25" t="e">
        <f t="shared" si="4"/>
        <v>#REF!</v>
      </c>
    </row>
    <row r="11" spans="1:19" ht="15">
      <c r="A11" s="11" t="s">
        <v>250</v>
      </c>
      <c r="B11" s="16" t="s">
        <v>251</v>
      </c>
      <c r="C11" s="29" t="e">
        <f>VLOOKUP($A11,#REF!,COLUMN(#REF!),FALSE)</f>
        <v>#REF!</v>
      </c>
      <c r="D11" s="29" t="e">
        <f>VLOOKUP($A11,#REF!,COLUMN(#REF!),FALSE)</f>
        <v>#REF!</v>
      </c>
      <c r="E11" s="35" t="e">
        <f>VLOOKUP($A11,#REF!,COLUMN(#REF!),FALSE)</f>
        <v>#REF!</v>
      </c>
      <c r="F11" s="29" t="e">
        <f>VLOOKUP($A11,#REF!,COLUMN(#REF!),FALSE)</f>
        <v>#REF!</v>
      </c>
      <c r="G11" s="29" t="e">
        <f>VLOOKUP($A11,#REF!,COLUMN(#REF!),FALSE)</f>
        <v>#REF!</v>
      </c>
      <c r="H11" s="14" t="e">
        <f>VLOOKUP(A11,#REF!,COLUMN(#REF!),FALSE)</f>
        <v>#REF!</v>
      </c>
      <c r="I11" s="15" t="e">
        <f>VLOOKUP($A11,#REF!,COLUMN(#REF!),FALSE)</f>
        <v>#REF!</v>
      </c>
      <c r="J11" s="13" t="e">
        <f>VLOOKUP($A11,#REF!,COLUMN(#REF!),FALSE)</f>
        <v>#REF!</v>
      </c>
      <c r="K11" s="42" t="e">
        <f t="shared" si="1"/>
        <v>#REF!</v>
      </c>
      <c r="L11" s="15" t="e">
        <f>VLOOKUP($A11,#REF!,COLUMN(#REF!),FALSE)</f>
        <v>#REF!</v>
      </c>
      <c r="M11" s="13" t="e">
        <f>VLOOKUP($A11,#REF!,COLUMN(#REF!),FALSE)</f>
        <v>#REF!</v>
      </c>
      <c r="N11" s="42" t="e">
        <f t="shared" si="2"/>
        <v>#REF!</v>
      </c>
      <c r="O11" s="15" t="e">
        <f>VLOOKUP($A11,#REF!,COLUMN(#REF!),FALSE)</f>
        <v>#REF!</v>
      </c>
      <c r="P11" s="13" t="e">
        <f>VLOOKUP($A11,#REF!,COLUMN(#REF!),FALSE)</f>
        <v>#REF!</v>
      </c>
      <c r="Q11" s="42" t="e">
        <f t="shared" si="3"/>
        <v>#REF!</v>
      </c>
      <c r="R11" s="42" t="e">
        <f t="shared" si="0"/>
        <v>#REF!</v>
      </c>
      <c r="S11" s="25" t="e">
        <f t="shared" si="4"/>
        <v>#REF!</v>
      </c>
    </row>
    <row r="12" spans="1:19" ht="15">
      <c r="A12" s="11" t="s">
        <v>252</v>
      </c>
      <c r="B12" s="16" t="s">
        <v>253</v>
      </c>
      <c r="C12" s="29" t="e">
        <f>VLOOKUP($A12,#REF!,COLUMN(#REF!),FALSE)</f>
        <v>#REF!</v>
      </c>
      <c r="D12" s="29" t="e">
        <f>VLOOKUP($A12,#REF!,COLUMN(#REF!),FALSE)</f>
        <v>#REF!</v>
      </c>
      <c r="E12" s="35" t="e">
        <f>VLOOKUP($A12,#REF!,COLUMN(#REF!),FALSE)</f>
        <v>#REF!</v>
      </c>
      <c r="F12" s="29" t="e">
        <f>VLOOKUP($A12,#REF!,COLUMN(#REF!),FALSE)</f>
        <v>#REF!</v>
      </c>
      <c r="G12" s="29" t="e">
        <f>VLOOKUP($A12,#REF!,COLUMN(#REF!),FALSE)</f>
        <v>#REF!</v>
      </c>
      <c r="H12" s="14" t="e">
        <f>VLOOKUP(A12,#REF!,COLUMN(#REF!),FALSE)</f>
        <v>#REF!</v>
      </c>
      <c r="I12" s="15" t="e">
        <f>VLOOKUP($A12,#REF!,COLUMN(#REF!),FALSE)</f>
        <v>#REF!</v>
      </c>
      <c r="J12" s="13" t="e">
        <f>VLOOKUP($A12,#REF!,COLUMN(#REF!),FALSE)</f>
        <v>#REF!</v>
      </c>
      <c r="K12" s="42" t="e">
        <f t="shared" si="1"/>
        <v>#REF!</v>
      </c>
      <c r="L12" s="15" t="e">
        <f>VLOOKUP($A12,#REF!,COLUMN(#REF!),FALSE)</f>
        <v>#REF!</v>
      </c>
      <c r="M12" s="13" t="e">
        <f>VLOOKUP($A12,#REF!,COLUMN(#REF!),FALSE)</f>
        <v>#REF!</v>
      </c>
      <c r="N12" s="42" t="e">
        <f t="shared" si="2"/>
        <v>#REF!</v>
      </c>
      <c r="O12" s="15" t="e">
        <f>VLOOKUP($A12,#REF!,COLUMN(#REF!),FALSE)</f>
        <v>#REF!</v>
      </c>
      <c r="P12" s="13" t="e">
        <f>VLOOKUP($A12,#REF!,COLUMN(#REF!),FALSE)</f>
        <v>#REF!</v>
      </c>
      <c r="Q12" s="42" t="e">
        <f t="shared" si="3"/>
        <v>#REF!</v>
      </c>
      <c r="R12" s="42" t="e">
        <f t="shared" si="0"/>
        <v>#REF!</v>
      </c>
      <c r="S12" s="25" t="e">
        <f t="shared" si="4"/>
        <v>#REF!</v>
      </c>
    </row>
    <row r="13" spans="1:19" ht="15">
      <c r="A13" s="11" t="s">
        <v>254</v>
      </c>
      <c r="B13" s="16" t="s">
        <v>255</v>
      </c>
      <c r="C13" s="29" t="e">
        <f>VLOOKUP($A13,#REF!,COLUMN(#REF!),FALSE)</f>
        <v>#REF!</v>
      </c>
      <c r="D13" s="29" t="e">
        <f>VLOOKUP($A13,#REF!,COLUMN(#REF!),FALSE)</f>
        <v>#REF!</v>
      </c>
      <c r="E13" s="35" t="e">
        <f>VLOOKUP($A13,#REF!,COLUMN(#REF!),FALSE)</f>
        <v>#REF!</v>
      </c>
      <c r="F13" s="29" t="e">
        <f>VLOOKUP($A13,#REF!,COLUMN(#REF!),FALSE)</f>
        <v>#REF!</v>
      </c>
      <c r="G13" s="29" t="e">
        <f>VLOOKUP($A13,#REF!,COLUMN(#REF!),FALSE)</f>
        <v>#REF!</v>
      </c>
      <c r="H13" s="14" t="e">
        <f>VLOOKUP(A13,#REF!,COLUMN(#REF!),FALSE)</f>
        <v>#REF!</v>
      </c>
      <c r="I13" s="15" t="e">
        <f>VLOOKUP($A13,#REF!,COLUMN(#REF!),FALSE)</f>
        <v>#REF!</v>
      </c>
      <c r="J13" s="13" t="e">
        <f>VLOOKUP($A13,#REF!,COLUMN(#REF!),FALSE)</f>
        <v>#REF!</v>
      </c>
      <c r="K13" s="42" t="e">
        <f t="shared" si="1"/>
        <v>#REF!</v>
      </c>
      <c r="L13" s="15" t="e">
        <f>VLOOKUP($A13,#REF!,COLUMN(#REF!),FALSE)</f>
        <v>#REF!</v>
      </c>
      <c r="M13" s="13" t="e">
        <f>VLOOKUP($A13,#REF!,COLUMN(#REF!),FALSE)</f>
        <v>#REF!</v>
      </c>
      <c r="N13" s="42" t="e">
        <f t="shared" si="2"/>
        <v>#REF!</v>
      </c>
      <c r="O13" s="15" t="e">
        <f>VLOOKUP($A13,#REF!,COLUMN(#REF!),FALSE)</f>
        <v>#REF!</v>
      </c>
      <c r="P13" s="13" t="e">
        <f>VLOOKUP($A13,#REF!,COLUMN(#REF!),FALSE)</f>
        <v>#REF!</v>
      </c>
      <c r="Q13" s="42" t="e">
        <f t="shared" si="3"/>
        <v>#REF!</v>
      </c>
      <c r="R13" s="42" t="e">
        <f t="shared" si="0"/>
        <v>#REF!</v>
      </c>
      <c r="S13" s="25" t="e">
        <f t="shared" si="4"/>
        <v>#REF!</v>
      </c>
    </row>
    <row r="14" spans="1:19" ht="15">
      <c r="A14" s="11" t="s">
        <v>256</v>
      </c>
      <c r="B14" s="16" t="s">
        <v>257</v>
      </c>
      <c r="C14" s="29" t="e">
        <f>VLOOKUP($A14,#REF!,COLUMN(#REF!),FALSE)</f>
        <v>#REF!</v>
      </c>
      <c r="D14" s="29" t="e">
        <f>VLOOKUP($A14,#REF!,COLUMN(#REF!),FALSE)</f>
        <v>#REF!</v>
      </c>
      <c r="E14" s="35" t="e">
        <f>VLOOKUP($A14,#REF!,COLUMN(#REF!),FALSE)</f>
        <v>#REF!</v>
      </c>
      <c r="F14" s="29" t="e">
        <f>VLOOKUP($A14,#REF!,COLUMN(#REF!),FALSE)</f>
        <v>#REF!</v>
      </c>
      <c r="G14" s="29" t="e">
        <f>VLOOKUP($A14,#REF!,COLUMN(#REF!),FALSE)</f>
        <v>#REF!</v>
      </c>
      <c r="H14" s="14" t="e">
        <f>VLOOKUP(A14,#REF!,COLUMN(#REF!),FALSE)</f>
        <v>#REF!</v>
      </c>
      <c r="I14" s="15" t="e">
        <f>VLOOKUP($A14,#REF!,COLUMN(#REF!),FALSE)</f>
        <v>#REF!</v>
      </c>
      <c r="J14" s="13" t="e">
        <f>VLOOKUP($A14,#REF!,COLUMN(#REF!),FALSE)</f>
        <v>#REF!</v>
      </c>
      <c r="K14" s="42" t="e">
        <f t="shared" si="1"/>
        <v>#REF!</v>
      </c>
      <c r="L14" s="15" t="e">
        <f>VLOOKUP($A14,#REF!,COLUMN(#REF!),FALSE)</f>
        <v>#REF!</v>
      </c>
      <c r="M14" s="13" t="e">
        <f>VLOOKUP($A14,#REF!,COLUMN(#REF!),FALSE)</f>
        <v>#REF!</v>
      </c>
      <c r="N14" s="42" t="e">
        <f t="shared" si="2"/>
        <v>#REF!</v>
      </c>
      <c r="O14" s="15" t="e">
        <f>VLOOKUP($A14,#REF!,COLUMN(#REF!),FALSE)</f>
        <v>#REF!</v>
      </c>
      <c r="P14" s="13" t="e">
        <f>VLOOKUP($A14,#REF!,COLUMN(#REF!),FALSE)</f>
        <v>#REF!</v>
      </c>
      <c r="Q14" s="42" t="e">
        <f t="shared" si="3"/>
        <v>#REF!</v>
      </c>
      <c r="R14" s="42" t="e">
        <f t="shared" si="0"/>
        <v>#REF!</v>
      </c>
      <c r="S14" s="25" t="e">
        <f t="shared" si="4"/>
        <v>#REF!</v>
      </c>
    </row>
    <row r="15" spans="1:19" ht="15">
      <c r="A15" s="11" t="s">
        <v>258</v>
      </c>
      <c r="B15" s="16" t="s">
        <v>259</v>
      </c>
      <c r="C15" s="29" t="e">
        <f>VLOOKUP($A15,#REF!,COLUMN(#REF!),FALSE)</f>
        <v>#REF!</v>
      </c>
      <c r="D15" s="29" t="e">
        <f>VLOOKUP($A15,#REF!,COLUMN(#REF!),FALSE)</f>
        <v>#REF!</v>
      </c>
      <c r="E15" s="35" t="e">
        <f>VLOOKUP($A15,#REF!,COLUMN(#REF!),FALSE)</f>
        <v>#REF!</v>
      </c>
      <c r="F15" s="29" t="e">
        <f>VLOOKUP($A15,#REF!,COLUMN(#REF!),FALSE)</f>
        <v>#REF!</v>
      </c>
      <c r="G15" s="29" t="e">
        <f>VLOOKUP($A15,#REF!,COLUMN(#REF!),FALSE)</f>
        <v>#REF!</v>
      </c>
      <c r="H15" s="14" t="e">
        <f>VLOOKUP(A15,#REF!,COLUMN(#REF!),FALSE)</f>
        <v>#REF!</v>
      </c>
      <c r="I15" s="15" t="e">
        <f>VLOOKUP($A15,#REF!,COLUMN(#REF!),FALSE)</f>
        <v>#REF!</v>
      </c>
      <c r="J15" s="13" t="e">
        <f>VLOOKUP($A15,#REF!,COLUMN(#REF!),FALSE)</f>
        <v>#REF!</v>
      </c>
      <c r="K15" s="42" t="e">
        <f t="shared" si="1"/>
        <v>#REF!</v>
      </c>
      <c r="L15" s="15" t="e">
        <f>VLOOKUP($A15,#REF!,COLUMN(#REF!),FALSE)</f>
        <v>#REF!</v>
      </c>
      <c r="M15" s="13" t="e">
        <f>VLOOKUP($A15,#REF!,COLUMN(#REF!),FALSE)</f>
        <v>#REF!</v>
      </c>
      <c r="N15" s="42" t="e">
        <f t="shared" si="2"/>
        <v>#REF!</v>
      </c>
      <c r="O15" s="15" t="e">
        <f>VLOOKUP($A15,#REF!,COLUMN(#REF!),FALSE)</f>
        <v>#REF!</v>
      </c>
      <c r="P15" s="13" t="e">
        <f>VLOOKUP($A15,#REF!,COLUMN(#REF!),FALSE)</f>
        <v>#REF!</v>
      </c>
      <c r="Q15" s="42" t="e">
        <f t="shared" si="3"/>
        <v>#REF!</v>
      </c>
      <c r="R15" s="42" t="e">
        <f t="shared" si="0"/>
        <v>#REF!</v>
      </c>
      <c r="S15" s="25" t="e">
        <f t="shared" si="4"/>
        <v>#REF!</v>
      </c>
    </row>
    <row r="16" spans="1:19" ht="15">
      <c r="A16" s="11" t="s">
        <v>260</v>
      </c>
      <c r="B16" s="16" t="s">
        <v>261</v>
      </c>
      <c r="C16" s="29" t="e">
        <f>VLOOKUP($A16,#REF!,COLUMN(#REF!),FALSE)</f>
        <v>#REF!</v>
      </c>
      <c r="D16" s="29" t="e">
        <f>VLOOKUP($A16,#REF!,COLUMN(#REF!),FALSE)</f>
        <v>#REF!</v>
      </c>
      <c r="E16" s="35" t="e">
        <f>VLOOKUP($A16,#REF!,COLUMN(#REF!),FALSE)</f>
        <v>#REF!</v>
      </c>
      <c r="F16" s="29" t="e">
        <f>VLOOKUP($A16,#REF!,COLUMN(#REF!),FALSE)</f>
        <v>#REF!</v>
      </c>
      <c r="G16" s="29" t="e">
        <f>VLOOKUP($A16,#REF!,COLUMN(#REF!),FALSE)</f>
        <v>#REF!</v>
      </c>
      <c r="H16" s="14" t="e">
        <f>VLOOKUP(A16,#REF!,COLUMN(#REF!),FALSE)</f>
        <v>#REF!</v>
      </c>
      <c r="I16" s="15" t="e">
        <f>VLOOKUP($A16,#REF!,COLUMN(#REF!),FALSE)</f>
        <v>#REF!</v>
      </c>
      <c r="J16" s="13" t="e">
        <f>VLOOKUP($A16,#REF!,COLUMN(#REF!),FALSE)</f>
        <v>#REF!</v>
      </c>
      <c r="K16" s="42" t="e">
        <f t="shared" si="1"/>
        <v>#REF!</v>
      </c>
      <c r="L16" s="15" t="e">
        <f>VLOOKUP($A16,#REF!,COLUMN(#REF!),FALSE)</f>
        <v>#REF!</v>
      </c>
      <c r="M16" s="13" t="e">
        <f>VLOOKUP($A16,#REF!,COLUMN(#REF!),FALSE)</f>
        <v>#REF!</v>
      </c>
      <c r="N16" s="42" t="e">
        <f t="shared" si="2"/>
        <v>#REF!</v>
      </c>
      <c r="O16" s="15" t="e">
        <f>VLOOKUP($A16,#REF!,COLUMN(#REF!),FALSE)</f>
        <v>#REF!</v>
      </c>
      <c r="P16" s="13" t="e">
        <f>VLOOKUP($A16,#REF!,COLUMN(#REF!),FALSE)</f>
        <v>#REF!</v>
      </c>
      <c r="Q16" s="42" t="e">
        <f t="shared" si="3"/>
        <v>#REF!</v>
      </c>
      <c r="R16" s="42" t="e">
        <f t="shared" si="0"/>
        <v>#REF!</v>
      </c>
      <c r="S16" s="25" t="e">
        <f t="shared" si="4"/>
        <v>#REF!</v>
      </c>
    </row>
    <row r="17" spans="1:19" ht="15">
      <c r="A17" s="11" t="s">
        <v>262</v>
      </c>
      <c r="B17" s="16" t="s">
        <v>263</v>
      </c>
      <c r="C17" s="29" t="e">
        <f>VLOOKUP($A17,#REF!,COLUMN(#REF!),FALSE)</f>
        <v>#REF!</v>
      </c>
      <c r="D17" s="29" t="e">
        <f>VLOOKUP($A17,#REF!,COLUMN(#REF!),FALSE)</f>
        <v>#REF!</v>
      </c>
      <c r="E17" s="35" t="e">
        <f>VLOOKUP($A17,#REF!,COLUMN(#REF!),FALSE)</f>
        <v>#REF!</v>
      </c>
      <c r="F17" s="29" t="e">
        <f>VLOOKUP($A17,#REF!,COLUMN(#REF!),FALSE)</f>
        <v>#REF!</v>
      </c>
      <c r="G17" s="29" t="e">
        <f>VLOOKUP($A17,#REF!,COLUMN(#REF!),FALSE)</f>
        <v>#REF!</v>
      </c>
      <c r="H17" s="14" t="e">
        <f>VLOOKUP(A17,#REF!,COLUMN(#REF!),FALSE)</f>
        <v>#REF!</v>
      </c>
      <c r="I17" s="15" t="e">
        <f>VLOOKUP($A17,#REF!,COLUMN(#REF!),FALSE)</f>
        <v>#REF!</v>
      </c>
      <c r="J17" s="13" t="e">
        <f>VLOOKUP($A17,#REF!,COLUMN(#REF!),FALSE)</f>
        <v>#REF!</v>
      </c>
      <c r="K17" s="42" t="e">
        <f t="shared" si="1"/>
        <v>#REF!</v>
      </c>
      <c r="L17" s="15" t="e">
        <f>VLOOKUP($A17,#REF!,COLUMN(#REF!),FALSE)</f>
        <v>#REF!</v>
      </c>
      <c r="M17" s="13" t="e">
        <f>VLOOKUP($A17,#REF!,COLUMN(#REF!),FALSE)</f>
        <v>#REF!</v>
      </c>
      <c r="N17" s="42" t="e">
        <f t="shared" si="2"/>
        <v>#REF!</v>
      </c>
      <c r="O17" s="15" t="e">
        <f>VLOOKUP($A17,#REF!,COLUMN(#REF!),FALSE)</f>
        <v>#REF!</v>
      </c>
      <c r="P17" s="13" t="e">
        <f>VLOOKUP($A17,#REF!,COLUMN(#REF!),FALSE)</f>
        <v>#REF!</v>
      </c>
      <c r="Q17" s="42" t="e">
        <f t="shared" si="3"/>
        <v>#REF!</v>
      </c>
      <c r="R17" s="42" t="e">
        <f t="shared" si="0"/>
        <v>#REF!</v>
      </c>
      <c r="S17" s="25" t="e">
        <f t="shared" si="4"/>
        <v>#REF!</v>
      </c>
    </row>
    <row r="18" spans="1:19" ht="15">
      <c r="A18" s="11" t="s">
        <v>264</v>
      </c>
      <c r="B18" s="16" t="s">
        <v>265</v>
      </c>
      <c r="C18" s="29" t="e">
        <f>VLOOKUP($A18,#REF!,COLUMN(#REF!),FALSE)</f>
        <v>#REF!</v>
      </c>
      <c r="D18" s="29" t="e">
        <f>VLOOKUP($A18,#REF!,COLUMN(#REF!),FALSE)</f>
        <v>#REF!</v>
      </c>
      <c r="E18" s="35" t="e">
        <f>VLOOKUP($A18,#REF!,COLUMN(#REF!),FALSE)</f>
        <v>#REF!</v>
      </c>
      <c r="F18" s="29" t="e">
        <f>VLOOKUP($A18,#REF!,COLUMN(#REF!),FALSE)</f>
        <v>#REF!</v>
      </c>
      <c r="G18" s="29" t="e">
        <f>VLOOKUP($A18,#REF!,COLUMN(#REF!),FALSE)</f>
        <v>#REF!</v>
      </c>
      <c r="H18" s="14" t="e">
        <f>VLOOKUP(A18,#REF!,COLUMN(#REF!),FALSE)</f>
        <v>#REF!</v>
      </c>
      <c r="I18" s="15" t="e">
        <f>VLOOKUP($A18,#REF!,COLUMN(#REF!),FALSE)</f>
        <v>#REF!</v>
      </c>
      <c r="J18" s="13" t="e">
        <f>VLOOKUP($A18,#REF!,COLUMN(#REF!),FALSE)</f>
        <v>#REF!</v>
      </c>
      <c r="K18" s="42" t="e">
        <f t="shared" si="1"/>
        <v>#REF!</v>
      </c>
      <c r="L18" s="15" t="e">
        <f>VLOOKUP($A18,#REF!,COLUMN(#REF!),FALSE)</f>
        <v>#REF!</v>
      </c>
      <c r="M18" s="13" t="e">
        <f>VLOOKUP($A18,#REF!,COLUMN(#REF!),FALSE)</f>
        <v>#REF!</v>
      </c>
      <c r="N18" s="42" t="e">
        <f t="shared" si="2"/>
        <v>#REF!</v>
      </c>
      <c r="O18" s="15" t="e">
        <f>VLOOKUP($A18,#REF!,COLUMN(#REF!),FALSE)</f>
        <v>#REF!</v>
      </c>
      <c r="P18" s="13" t="e">
        <f>VLOOKUP($A18,#REF!,COLUMN(#REF!),FALSE)</f>
        <v>#REF!</v>
      </c>
      <c r="Q18" s="42" t="e">
        <f t="shared" si="3"/>
        <v>#REF!</v>
      </c>
      <c r="R18" s="42" t="e">
        <f t="shared" si="0"/>
        <v>#REF!</v>
      </c>
      <c r="S18" s="25" t="e">
        <f t="shared" si="4"/>
        <v>#REF!</v>
      </c>
    </row>
    <row r="19" spans="1:19" ht="15">
      <c r="A19" s="11" t="s">
        <v>266</v>
      </c>
      <c r="B19" s="16" t="s">
        <v>267</v>
      </c>
      <c r="C19" s="29" t="e">
        <f>VLOOKUP($A19,#REF!,COLUMN(#REF!),FALSE)</f>
        <v>#REF!</v>
      </c>
      <c r="D19" s="29" t="e">
        <f>VLOOKUP($A19,#REF!,COLUMN(#REF!),FALSE)</f>
        <v>#REF!</v>
      </c>
      <c r="E19" s="35" t="e">
        <f>VLOOKUP($A19,#REF!,COLUMN(#REF!),FALSE)</f>
        <v>#REF!</v>
      </c>
      <c r="F19" s="29" t="e">
        <f>VLOOKUP($A19,#REF!,COLUMN(#REF!),FALSE)</f>
        <v>#REF!</v>
      </c>
      <c r="G19" s="29" t="e">
        <f>VLOOKUP($A19,#REF!,COLUMN(#REF!),FALSE)</f>
        <v>#REF!</v>
      </c>
      <c r="H19" s="14" t="e">
        <f>VLOOKUP(A19,#REF!,COLUMN(#REF!),FALSE)</f>
        <v>#REF!</v>
      </c>
      <c r="I19" s="15" t="e">
        <f>VLOOKUP($A19,#REF!,COLUMN(#REF!),FALSE)</f>
        <v>#REF!</v>
      </c>
      <c r="J19" s="13" t="e">
        <f>VLOOKUP($A19,#REF!,COLUMN(#REF!),FALSE)</f>
        <v>#REF!</v>
      </c>
      <c r="K19" s="42" t="e">
        <f t="shared" si="1"/>
        <v>#REF!</v>
      </c>
      <c r="L19" s="15" t="e">
        <f>VLOOKUP($A19,#REF!,COLUMN(#REF!),FALSE)</f>
        <v>#REF!</v>
      </c>
      <c r="M19" s="13" t="e">
        <f>VLOOKUP($A19,#REF!,COLUMN(#REF!),FALSE)</f>
        <v>#REF!</v>
      </c>
      <c r="N19" s="42" t="e">
        <f t="shared" si="2"/>
        <v>#REF!</v>
      </c>
      <c r="O19" s="15" t="e">
        <f>VLOOKUP($A19,#REF!,COLUMN(#REF!),FALSE)</f>
        <v>#REF!</v>
      </c>
      <c r="P19" s="13" t="e">
        <f>VLOOKUP($A19,#REF!,COLUMN(#REF!),FALSE)</f>
        <v>#REF!</v>
      </c>
      <c r="Q19" s="42" t="e">
        <f t="shared" si="3"/>
        <v>#REF!</v>
      </c>
      <c r="R19" s="42" t="e">
        <f t="shared" si="0"/>
        <v>#REF!</v>
      </c>
      <c r="S19" s="25" t="e">
        <f t="shared" si="4"/>
        <v>#REF!</v>
      </c>
    </row>
    <row r="20" spans="1:19" ht="15">
      <c r="A20" s="11" t="s">
        <v>268</v>
      </c>
      <c r="B20" s="16" t="s">
        <v>269</v>
      </c>
      <c r="C20" s="29" t="e">
        <f>VLOOKUP($A20,#REF!,COLUMN(#REF!),FALSE)</f>
        <v>#REF!</v>
      </c>
      <c r="D20" s="29" t="e">
        <f>VLOOKUP($A20,#REF!,COLUMN(#REF!),FALSE)</f>
        <v>#REF!</v>
      </c>
      <c r="E20" s="35" t="e">
        <f>VLOOKUP($A20,#REF!,COLUMN(#REF!),FALSE)</f>
        <v>#REF!</v>
      </c>
      <c r="F20" s="29" t="e">
        <f>VLOOKUP($A20,#REF!,COLUMN(#REF!),FALSE)</f>
        <v>#REF!</v>
      </c>
      <c r="G20" s="29" t="e">
        <f>VLOOKUP($A20,#REF!,COLUMN(#REF!),FALSE)</f>
        <v>#REF!</v>
      </c>
      <c r="H20" s="14" t="e">
        <f>VLOOKUP(A20,#REF!,COLUMN(#REF!),FALSE)</f>
        <v>#REF!</v>
      </c>
      <c r="I20" s="15" t="e">
        <f>VLOOKUP($A20,#REF!,COLUMN(#REF!),FALSE)</f>
        <v>#REF!</v>
      </c>
      <c r="J20" s="13" t="e">
        <f>VLOOKUP($A20,#REF!,COLUMN(#REF!),FALSE)</f>
        <v>#REF!</v>
      </c>
      <c r="K20" s="42" t="e">
        <f t="shared" si="1"/>
        <v>#REF!</v>
      </c>
      <c r="L20" s="15" t="e">
        <f>VLOOKUP($A20,#REF!,COLUMN(#REF!),FALSE)</f>
        <v>#REF!</v>
      </c>
      <c r="M20" s="13" t="e">
        <f>VLOOKUP($A20,#REF!,COLUMN(#REF!),FALSE)</f>
        <v>#REF!</v>
      </c>
      <c r="N20" s="42" t="e">
        <f t="shared" si="2"/>
        <v>#REF!</v>
      </c>
      <c r="O20" s="15" t="e">
        <f>VLOOKUP($A20,#REF!,COLUMN(#REF!),FALSE)</f>
        <v>#REF!</v>
      </c>
      <c r="P20" s="13" t="e">
        <f>VLOOKUP($A20,#REF!,COLUMN(#REF!),FALSE)</f>
        <v>#REF!</v>
      </c>
      <c r="Q20" s="42" t="e">
        <f t="shared" si="3"/>
        <v>#REF!</v>
      </c>
      <c r="R20" s="42" t="e">
        <f t="shared" si="0"/>
        <v>#REF!</v>
      </c>
      <c r="S20" s="25" t="e">
        <f t="shared" si="4"/>
        <v>#REF!</v>
      </c>
    </row>
    <row r="21" spans="1:19" ht="15">
      <c r="A21" s="11" t="s">
        <v>270</v>
      </c>
      <c r="B21" s="16" t="s">
        <v>271</v>
      </c>
      <c r="C21" s="29" t="e">
        <f>VLOOKUP($A21,#REF!,COLUMN(#REF!),FALSE)</f>
        <v>#REF!</v>
      </c>
      <c r="D21" s="29" t="e">
        <f>VLOOKUP($A21,#REF!,COLUMN(#REF!),FALSE)</f>
        <v>#REF!</v>
      </c>
      <c r="E21" s="35" t="e">
        <f>VLOOKUP($A21,#REF!,COLUMN(#REF!),FALSE)</f>
        <v>#REF!</v>
      </c>
      <c r="F21" s="29" t="e">
        <f>VLOOKUP($A21,#REF!,COLUMN(#REF!),FALSE)</f>
        <v>#REF!</v>
      </c>
      <c r="G21" s="29" t="e">
        <f>VLOOKUP($A21,#REF!,COLUMN(#REF!),FALSE)</f>
        <v>#REF!</v>
      </c>
      <c r="H21" s="14" t="e">
        <f>VLOOKUP(A21,#REF!,COLUMN(#REF!),FALSE)</f>
        <v>#REF!</v>
      </c>
      <c r="I21" s="15" t="e">
        <f>VLOOKUP($A21,#REF!,COLUMN(#REF!),FALSE)</f>
        <v>#REF!</v>
      </c>
      <c r="J21" s="13" t="e">
        <f>VLOOKUP($A21,#REF!,COLUMN(#REF!),FALSE)</f>
        <v>#REF!</v>
      </c>
      <c r="K21" s="42" t="e">
        <f t="shared" si="1"/>
        <v>#REF!</v>
      </c>
      <c r="L21" s="15" t="e">
        <f>VLOOKUP($A21,#REF!,COLUMN(#REF!),FALSE)</f>
        <v>#REF!</v>
      </c>
      <c r="M21" s="13" t="e">
        <f>VLOOKUP($A21,#REF!,COLUMN(#REF!),FALSE)</f>
        <v>#REF!</v>
      </c>
      <c r="N21" s="42" t="e">
        <f t="shared" si="2"/>
        <v>#REF!</v>
      </c>
      <c r="O21" s="15" t="e">
        <f>VLOOKUP($A21,#REF!,COLUMN(#REF!),FALSE)</f>
        <v>#REF!</v>
      </c>
      <c r="P21" s="13" t="e">
        <f>VLOOKUP($A21,#REF!,COLUMN(#REF!),FALSE)</f>
        <v>#REF!</v>
      </c>
      <c r="Q21" s="42" t="e">
        <f t="shared" si="3"/>
        <v>#REF!</v>
      </c>
      <c r="R21" s="42" t="e">
        <f t="shared" si="0"/>
        <v>#REF!</v>
      </c>
      <c r="S21" s="25" t="e">
        <f t="shared" si="4"/>
        <v>#REF!</v>
      </c>
    </row>
    <row r="22" spans="1:19" ht="15">
      <c r="A22" s="11" t="s">
        <v>272</v>
      </c>
      <c r="B22" s="16" t="s">
        <v>273</v>
      </c>
      <c r="C22" s="29" t="e">
        <f>VLOOKUP($A22,#REF!,COLUMN(#REF!),FALSE)</f>
        <v>#REF!</v>
      </c>
      <c r="D22" s="29" t="e">
        <f>VLOOKUP($A22,#REF!,COLUMN(#REF!),FALSE)</f>
        <v>#REF!</v>
      </c>
      <c r="E22" s="35" t="e">
        <f>VLOOKUP($A22,#REF!,COLUMN(#REF!),FALSE)</f>
        <v>#REF!</v>
      </c>
      <c r="F22" s="29" t="e">
        <f>VLOOKUP($A22,#REF!,COLUMN(#REF!),FALSE)</f>
        <v>#REF!</v>
      </c>
      <c r="G22" s="29" t="e">
        <f>VLOOKUP($A22,#REF!,COLUMN(#REF!),FALSE)</f>
        <v>#REF!</v>
      </c>
      <c r="H22" s="14" t="e">
        <f>VLOOKUP(A22,#REF!,COLUMN(#REF!),FALSE)</f>
        <v>#REF!</v>
      </c>
      <c r="I22" s="15" t="e">
        <f>VLOOKUP($A22,#REF!,COLUMN(#REF!),FALSE)</f>
        <v>#REF!</v>
      </c>
      <c r="J22" s="13" t="e">
        <f>VLOOKUP($A22,#REF!,COLUMN(#REF!),FALSE)</f>
        <v>#REF!</v>
      </c>
      <c r="K22" s="42" t="e">
        <f t="shared" si="1"/>
        <v>#REF!</v>
      </c>
      <c r="L22" s="15" t="e">
        <f>VLOOKUP($A22,#REF!,COLUMN(#REF!),FALSE)</f>
        <v>#REF!</v>
      </c>
      <c r="M22" s="13" t="e">
        <f>VLOOKUP($A22,#REF!,COLUMN(#REF!),FALSE)</f>
        <v>#REF!</v>
      </c>
      <c r="N22" s="42" t="e">
        <f t="shared" si="2"/>
        <v>#REF!</v>
      </c>
      <c r="O22" s="15" t="e">
        <f>VLOOKUP($A22,#REF!,COLUMN(#REF!),FALSE)</f>
        <v>#REF!</v>
      </c>
      <c r="P22" s="13" t="e">
        <f>VLOOKUP($A22,#REF!,COLUMN(#REF!),FALSE)</f>
        <v>#REF!</v>
      </c>
      <c r="Q22" s="42" t="e">
        <f t="shared" si="3"/>
        <v>#REF!</v>
      </c>
      <c r="R22" s="42" t="e">
        <f t="shared" si="0"/>
        <v>#REF!</v>
      </c>
      <c r="S22" s="25" t="e">
        <f t="shared" si="4"/>
        <v>#REF!</v>
      </c>
    </row>
    <row r="23" spans="1:19" ht="15">
      <c r="A23" s="11" t="s">
        <v>274</v>
      </c>
      <c r="B23" s="16" t="s">
        <v>275</v>
      </c>
      <c r="C23" s="29" t="e">
        <f>VLOOKUP($A23,#REF!,COLUMN(#REF!),FALSE)</f>
        <v>#REF!</v>
      </c>
      <c r="D23" s="29" t="e">
        <f>VLOOKUP($A23,#REF!,COLUMN(#REF!),FALSE)</f>
        <v>#REF!</v>
      </c>
      <c r="E23" s="35" t="e">
        <f>VLOOKUP($A23,#REF!,COLUMN(#REF!),FALSE)</f>
        <v>#REF!</v>
      </c>
      <c r="F23" s="29" t="e">
        <f>VLOOKUP($A23,#REF!,COLUMN(#REF!),FALSE)</f>
        <v>#REF!</v>
      </c>
      <c r="G23" s="29" t="e">
        <f>VLOOKUP($A23,#REF!,COLUMN(#REF!),FALSE)</f>
        <v>#REF!</v>
      </c>
      <c r="H23" s="14" t="e">
        <f>VLOOKUP(A23,#REF!,COLUMN(#REF!),FALSE)</f>
        <v>#REF!</v>
      </c>
      <c r="I23" s="15" t="e">
        <f>VLOOKUP($A23,#REF!,COLUMN(#REF!),FALSE)</f>
        <v>#REF!</v>
      </c>
      <c r="J23" s="13" t="e">
        <f>VLOOKUP($A23,#REF!,COLUMN(#REF!),FALSE)</f>
        <v>#REF!</v>
      </c>
      <c r="K23" s="42" t="e">
        <f t="shared" si="1"/>
        <v>#REF!</v>
      </c>
      <c r="L23" s="15" t="e">
        <f>VLOOKUP($A23,#REF!,COLUMN(#REF!),FALSE)</f>
        <v>#REF!</v>
      </c>
      <c r="M23" s="13" t="e">
        <f>VLOOKUP($A23,#REF!,COLUMN(#REF!),FALSE)</f>
        <v>#REF!</v>
      </c>
      <c r="N23" s="42" t="e">
        <f t="shared" si="2"/>
        <v>#REF!</v>
      </c>
      <c r="O23" s="15" t="e">
        <f>VLOOKUP($A23,#REF!,COLUMN(#REF!),FALSE)</f>
        <v>#REF!</v>
      </c>
      <c r="P23" s="13" t="e">
        <f>VLOOKUP($A23,#REF!,COLUMN(#REF!),FALSE)</f>
        <v>#REF!</v>
      </c>
      <c r="Q23" s="42" t="e">
        <f t="shared" si="3"/>
        <v>#REF!</v>
      </c>
      <c r="R23" s="42" t="e">
        <f t="shared" si="0"/>
        <v>#REF!</v>
      </c>
      <c r="S23" s="25" t="e">
        <f t="shared" si="4"/>
        <v>#REF!</v>
      </c>
    </row>
    <row r="24" spans="1:19" ht="15">
      <c r="A24" s="11" t="s">
        <v>276</v>
      </c>
      <c r="B24" s="16" t="s">
        <v>277</v>
      </c>
      <c r="C24" s="29" t="e">
        <f>VLOOKUP($A24,#REF!,COLUMN(#REF!),FALSE)</f>
        <v>#REF!</v>
      </c>
      <c r="D24" s="29" t="e">
        <f>VLOOKUP($A24,#REF!,COLUMN(#REF!),FALSE)</f>
        <v>#REF!</v>
      </c>
      <c r="E24" s="35" t="e">
        <f>VLOOKUP($A24,#REF!,COLUMN(#REF!),FALSE)</f>
        <v>#REF!</v>
      </c>
      <c r="F24" s="29" t="e">
        <f>VLOOKUP($A24,#REF!,COLUMN(#REF!),FALSE)</f>
        <v>#REF!</v>
      </c>
      <c r="G24" s="29" t="e">
        <f>VLOOKUP($A24,#REF!,COLUMN(#REF!),FALSE)</f>
        <v>#REF!</v>
      </c>
      <c r="H24" s="14" t="e">
        <f>VLOOKUP(A24,#REF!,COLUMN(#REF!),FALSE)</f>
        <v>#REF!</v>
      </c>
      <c r="I24" s="15" t="e">
        <f>VLOOKUP($A24,#REF!,COLUMN(#REF!),FALSE)</f>
        <v>#REF!</v>
      </c>
      <c r="J24" s="13" t="e">
        <f>VLOOKUP($A24,#REF!,COLUMN(#REF!),FALSE)</f>
        <v>#REF!</v>
      </c>
      <c r="K24" s="42" t="e">
        <f t="shared" si="1"/>
        <v>#REF!</v>
      </c>
      <c r="L24" s="15" t="e">
        <f>VLOOKUP($A24,#REF!,COLUMN(#REF!),FALSE)</f>
        <v>#REF!</v>
      </c>
      <c r="M24" s="13" t="e">
        <f>VLOOKUP($A24,#REF!,COLUMN(#REF!),FALSE)</f>
        <v>#REF!</v>
      </c>
      <c r="N24" s="42" t="e">
        <f t="shared" si="2"/>
        <v>#REF!</v>
      </c>
      <c r="O24" s="15" t="e">
        <f>VLOOKUP($A24,#REF!,COLUMN(#REF!),FALSE)</f>
        <v>#REF!</v>
      </c>
      <c r="P24" s="13" t="e">
        <f>VLOOKUP($A24,#REF!,COLUMN(#REF!),FALSE)</f>
        <v>#REF!</v>
      </c>
      <c r="Q24" s="42" t="e">
        <f t="shared" si="3"/>
        <v>#REF!</v>
      </c>
      <c r="R24" s="42" t="e">
        <f t="shared" si="0"/>
        <v>#REF!</v>
      </c>
      <c r="S24" s="25" t="e">
        <f t="shared" si="4"/>
        <v>#REF!</v>
      </c>
    </row>
    <row r="25" spans="1:19" ht="15">
      <c r="A25" s="11" t="s">
        <v>278</v>
      </c>
      <c r="B25" s="16" t="s">
        <v>279</v>
      </c>
      <c r="C25" s="29" t="e">
        <f>VLOOKUP($A25,#REF!,COLUMN(#REF!),FALSE)</f>
        <v>#REF!</v>
      </c>
      <c r="D25" s="29" t="e">
        <f>VLOOKUP($A25,#REF!,COLUMN(#REF!),FALSE)</f>
        <v>#REF!</v>
      </c>
      <c r="E25" s="35" t="e">
        <f>VLOOKUP($A25,#REF!,COLUMN(#REF!),FALSE)</f>
        <v>#REF!</v>
      </c>
      <c r="F25" s="29" t="e">
        <f>VLOOKUP($A25,#REF!,COLUMN(#REF!),FALSE)</f>
        <v>#REF!</v>
      </c>
      <c r="G25" s="29" t="e">
        <f>VLOOKUP($A25,#REF!,COLUMN(#REF!),FALSE)</f>
        <v>#REF!</v>
      </c>
      <c r="H25" s="14" t="e">
        <f>VLOOKUP(A25,#REF!,COLUMN(#REF!),FALSE)</f>
        <v>#REF!</v>
      </c>
      <c r="I25" s="15" t="e">
        <f>VLOOKUP($A25,#REF!,COLUMN(#REF!),FALSE)</f>
        <v>#REF!</v>
      </c>
      <c r="J25" s="13" t="e">
        <f>VLOOKUP($A25,#REF!,COLUMN(#REF!),FALSE)</f>
        <v>#REF!</v>
      </c>
      <c r="K25" s="42" t="e">
        <f t="shared" si="1"/>
        <v>#REF!</v>
      </c>
      <c r="L25" s="15" t="e">
        <f>VLOOKUP($A25,#REF!,COLUMN(#REF!),FALSE)</f>
        <v>#REF!</v>
      </c>
      <c r="M25" s="13" t="e">
        <f>VLOOKUP($A25,#REF!,COLUMN(#REF!),FALSE)</f>
        <v>#REF!</v>
      </c>
      <c r="N25" s="42" t="e">
        <f t="shared" si="2"/>
        <v>#REF!</v>
      </c>
      <c r="O25" s="15" t="e">
        <f>VLOOKUP($A25,#REF!,COLUMN(#REF!),FALSE)</f>
        <v>#REF!</v>
      </c>
      <c r="P25" s="13" t="e">
        <f>VLOOKUP($A25,#REF!,COLUMN(#REF!),FALSE)</f>
        <v>#REF!</v>
      </c>
      <c r="Q25" s="42" t="e">
        <f t="shared" si="3"/>
        <v>#REF!</v>
      </c>
      <c r="R25" s="42" t="e">
        <f t="shared" si="0"/>
        <v>#REF!</v>
      </c>
      <c r="S25" s="25" t="e">
        <f t="shared" si="4"/>
        <v>#REF!</v>
      </c>
    </row>
    <row r="26" spans="1:19" ht="15">
      <c r="A26" s="11" t="s">
        <v>280</v>
      </c>
      <c r="B26" s="16" t="s">
        <v>281</v>
      </c>
      <c r="C26" s="29" t="e">
        <f>VLOOKUP($A26,#REF!,COLUMN(#REF!),FALSE)</f>
        <v>#REF!</v>
      </c>
      <c r="D26" s="29" t="e">
        <f>VLOOKUP($A26,#REF!,COLUMN(#REF!),FALSE)</f>
        <v>#REF!</v>
      </c>
      <c r="E26" s="35" t="e">
        <f>VLOOKUP($A26,#REF!,COLUMN(#REF!),FALSE)</f>
        <v>#REF!</v>
      </c>
      <c r="F26" s="29" t="e">
        <f>VLOOKUP($A26,#REF!,COLUMN(#REF!),FALSE)</f>
        <v>#REF!</v>
      </c>
      <c r="G26" s="29" t="e">
        <f>VLOOKUP($A26,#REF!,COLUMN(#REF!),FALSE)</f>
        <v>#REF!</v>
      </c>
      <c r="H26" s="14" t="e">
        <f>VLOOKUP(A26,#REF!,COLUMN(#REF!),FALSE)</f>
        <v>#REF!</v>
      </c>
      <c r="I26" s="15" t="e">
        <f>VLOOKUP($A26,#REF!,COLUMN(#REF!),FALSE)</f>
        <v>#REF!</v>
      </c>
      <c r="J26" s="13" t="e">
        <f>VLOOKUP($A26,#REF!,COLUMN(#REF!),FALSE)</f>
        <v>#REF!</v>
      </c>
      <c r="K26" s="42" t="e">
        <f t="shared" si="1"/>
        <v>#REF!</v>
      </c>
      <c r="L26" s="15" t="e">
        <f>VLOOKUP($A26,#REF!,COLUMN(#REF!),FALSE)</f>
        <v>#REF!</v>
      </c>
      <c r="M26" s="13" t="e">
        <f>VLOOKUP($A26,#REF!,COLUMN(#REF!),FALSE)</f>
        <v>#REF!</v>
      </c>
      <c r="N26" s="42" t="e">
        <f t="shared" si="2"/>
        <v>#REF!</v>
      </c>
      <c r="O26" s="15" t="e">
        <f>VLOOKUP($A26,#REF!,COLUMN(#REF!),FALSE)</f>
        <v>#REF!</v>
      </c>
      <c r="P26" s="13" t="e">
        <f>VLOOKUP($A26,#REF!,COLUMN(#REF!),FALSE)</f>
        <v>#REF!</v>
      </c>
      <c r="Q26" s="42" t="e">
        <f t="shared" si="3"/>
        <v>#REF!</v>
      </c>
      <c r="R26" s="42" t="e">
        <f t="shared" si="0"/>
        <v>#REF!</v>
      </c>
      <c r="S26" s="25" t="e">
        <f t="shared" si="4"/>
        <v>#REF!</v>
      </c>
    </row>
    <row r="27" spans="1:19" ht="15">
      <c r="A27" s="11" t="s">
        <v>282</v>
      </c>
      <c r="B27" s="16" t="s">
        <v>283</v>
      </c>
      <c r="C27" s="29" t="e">
        <f>VLOOKUP($A27,#REF!,COLUMN(#REF!),FALSE)</f>
        <v>#REF!</v>
      </c>
      <c r="D27" s="29" t="e">
        <f>VLOOKUP($A27,#REF!,COLUMN(#REF!),FALSE)</f>
        <v>#REF!</v>
      </c>
      <c r="E27" s="35" t="e">
        <f>VLOOKUP($A27,#REF!,COLUMN(#REF!),FALSE)</f>
        <v>#REF!</v>
      </c>
      <c r="F27" s="29" t="e">
        <f>VLOOKUP($A27,#REF!,COLUMN(#REF!),FALSE)</f>
        <v>#REF!</v>
      </c>
      <c r="G27" s="29" t="e">
        <f>VLOOKUP($A27,#REF!,COLUMN(#REF!),FALSE)</f>
        <v>#REF!</v>
      </c>
      <c r="H27" s="14" t="e">
        <f>VLOOKUP(A27,#REF!,COLUMN(#REF!),FALSE)</f>
        <v>#REF!</v>
      </c>
      <c r="I27" s="15" t="e">
        <f>VLOOKUP($A27,#REF!,COLUMN(#REF!),FALSE)</f>
        <v>#REF!</v>
      </c>
      <c r="J27" s="13" t="e">
        <f>VLOOKUP($A27,#REF!,COLUMN(#REF!),FALSE)</f>
        <v>#REF!</v>
      </c>
      <c r="K27" s="42" t="e">
        <f t="shared" si="1"/>
        <v>#REF!</v>
      </c>
      <c r="L27" s="15" t="e">
        <f>VLOOKUP($A27,#REF!,COLUMN(#REF!),FALSE)</f>
        <v>#REF!</v>
      </c>
      <c r="M27" s="13" t="e">
        <f>VLOOKUP($A27,#REF!,COLUMN(#REF!),FALSE)</f>
        <v>#REF!</v>
      </c>
      <c r="N27" s="42" t="e">
        <f t="shared" si="2"/>
        <v>#REF!</v>
      </c>
      <c r="O27" s="15" t="e">
        <f>VLOOKUP($A27,#REF!,COLUMN(#REF!),FALSE)</f>
        <v>#REF!</v>
      </c>
      <c r="P27" s="13" t="e">
        <f>VLOOKUP($A27,#REF!,COLUMN(#REF!),FALSE)</f>
        <v>#REF!</v>
      </c>
      <c r="Q27" s="42" t="e">
        <f t="shared" si="3"/>
        <v>#REF!</v>
      </c>
      <c r="R27" s="42" t="e">
        <f t="shared" si="0"/>
        <v>#REF!</v>
      </c>
      <c r="S27" s="25" t="e">
        <f t="shared" si="4"/>
        <v>#REF!</v>
      </c>
    </row>
    <row r="28" spans="1:19" ht="15">
      <c r="A28" s="11" t="s">
        <v>284</v>
      </c>
      <c r="B28" s="12" t="s">
        <v>285</v>
      </c>
      <c r="C28" s="13" t="e">
        <f>VLOOKUP($A28,#REF!,COLUMN(#REF!),FALSE)</f>
        <v>#REF!</v>
      </c>
      <c r="D28" s="13" t="e">
        <f>VLOOKUP($A28,#REF!,COLUMN(#REF!),FALSE)</f>
        <v>#REF!</v>
      </c>
      <c r="E28" s="36" t="e">
        <f>VLOOKUP($A28,#REF!,COLUMN(#REF!),FALSE)</f>
        <v>#REF!</v>
      </c>
      <c r="F28" s="13" t="e">
        <f>VLOOKUP($A28,#REF!,COLUMN(#REF!),FALSE)</f>
        <v>#REF!</v>
      </c>
      <c r="G28" s="13" t="e">
        <f>VLOOKUP($A28,#REF!,COLUMN(#REF!),FALSE)</f>
        <v>#REF!</v>
      </c>
      <c r="H28" s="14" t="e">
        <f>VLOOKUP(A28,#REF!,COLUMN(#REF!),FALSE)</f>
        <v>#REF!</v>
      </c>
      <c r="I28" s="15" t="e">
        <f>VLOOKUP($A28,#REF!,COLUMN(#REF!),FALSE)</f>
        <v>#REF!</v>
      </c>
      <c r="J28" s="13" t="e">
        <f>VLOOKUP($A28,#REF!,COLUMN(#REF!),FALSE)</f>
        <v>#REF!</v>
      </c>
      <c r="K28" s="42" t="e">
        <f t="shared" si="1"/>
        <v>#REF!</v>
      </c>
      <c r="L28" s="15" t="e">
        <f>VLOOKUP($A28,#REF!,COLUMN(#REF!),FALSE)</f>
        <v>#REF!</v>
      </c>
      <c r="M28" s="13" t="e">
        <f>VLOOKUP($A28,#REF!,COLUMN(#REF!),FALSE)</f>
        <v>#REF!</v>
      </c>
      <c r="N28" s="42" t="e">
        <f t="shared" si="2"/>
        <v>#REF!</v>
      </c>
      <c r="O28" s="15" t="e">
        <f>VLOOKUP($A28,#REF!,COLUMN(#REF!),FALSE)</f>
        <v>#REF!</v>
      </c>
      <c r="P28" s="13" t="e">
        <f>VLOOKUP($A28,#REF!,COLUMN(#REF!),FALSE)</f>
        <v>#REF!</v>
      </c>
      <c r="Q28" s="42" t="e">
        <f t="shared" si="3"/>
        <v>#REF!</v>
      </c>
      <c r="R28" s="42" t="e">
        <f t="shared" si="0"/>
        <v>#REF!</v>
      </c>
      <c r="S28" s="25" t="e">
        <f t="shared" si="4"/>
        <v>#REF!</v>
      </c>
    </row>
    <row r="29" spans="1:19" ht="15">
      <c r="A29" s="11" t="s">
        <v>286</v>
      </c>
      <c r="B29" s="12" t="s">
        <v>287</v>
      </c>
      <c r="C29" s="13" t="e">
        <f>VLOOKUP($A29,#REF!,COLUMN(#REF!),FALSE)</f>
        <v>#REF!</v>
      </c>
      <c r="D29" s="13" t="e">
        <f>VLOOKUP($A29,#REF!,COLUMN(#REF!),FALSE)</f>
        <v>#REF!</v>
      </c>
      <c r="E29" s="36" t="e">
        <f>VLOOKUP($A29,#REF!,COLUMN(#REF!),FALSE)</f>
        <v>#REF!</v>
      </c>
      <c r="F29" s="13" t="e">
        <f>VLOOKUP($A29,#REF!,COLUMN(#REF!),FALSE)</f>
        <v>#REF!</v>
      </c>
      <c r="G29" s="13" t="e">
        <f>VLOOKUP($A29,#REF!,COLUMN(#REF!),FALSE)</f>
        <v>#REF!</v>
      </c>
      <c r="H29" s="14" t="e">
        <f>VLOOKUP(A29,#REF!,COLUMN(#REF!),FALSE)</f>
        <v>#REF!</v>
      </c>
      <c r="I29" s="15" t="e">
        <f>VLOOKUP($A29,#REF!,COLUMN(#REF!),FALSE)</f>
        <v>#REF!</v>
      </c>
      <c r="J29" s="13" t="e">
        <f>VLOOKUP($A29,#REF!,COLUMN(#REF!),FALSE)</f>
        <v>#REF!</v>
      </c>
      <c r="K29" s="42" t="e">
        <f t="shared" si="1"/>
        <v>#REF!</v>
      </c>
      <c r="L29" s="15" t="e">
        <f>VLOOKUP($A29,#REF!,COLUMN(#REF!),FALSE)</f>
        <v>#REF!</v>
      </c>
      <c r="M29" s="13" t="e">
        <f>VLOOKUP($A29,#REF!,COLUMN(#REF!),FALSE)</f>
        <v>#REF!</v>
      </c>
      <c r="N29" s="42" t="e">
        <f t="shared" si="2"/>
        <v>#REF!</v>
      </c>
      <c r="O29" s="15" t="e">
        <f>VLOOKUP($A29,#REF!,COLUMN(#REF!),FALSE)</f>
        <v>#REF!</v>
      </c>
      <c r="P29" s="13" t="e">
        <f>VLOOKUP($A29,#REF!,COLUMN(#REF!),FALSE)</f>
        <v>#REF!</v>
      </c>
      <c r="Q29" s="42" t="e">
        <f t="shared" si="3"/>
        <v>#REF!</v>
      </c>
      <c r="R29" s="42" t="e">
        <f t="shared" si="0"/>
        <v>#REF!</v>
      </c>
      <c r="S29" s="25" t="e">
        <f t="shared" si="4"/>
        <v>#REF!</v>
      </c>
    </row>
    <row r="30" spans="1:19" ht="15">
      <c r="A30" s="11" t="s">
        <v>182</v>
      </c>
      <c r="B30" s="12" t="s">
        <v>183</v>
      </c>
      <c r="C30" s="13" t="e">
        <f>VLOOKUP($A30,#REF!,COLUMN(#REF!),FALSE)</f>
        <v>#REF!</v>
      </c>
      <c r="D30" s="13" t="e">
        <f>VLOOKUP($A30,#REF!,COLUMN(#REF!),FALSE)</f>
        <v>#REF!</v>
      </c>
      <c r="E30" s="36" t="e">
        <f>VLOOKUP($A30,#REF!,COLUMN(#REF!),FALSE)</f>
        <v>#REF!</v>
      </c>
      <c r="F30" s="13" t="e">
        <f>VLOOKUP($A30,#REF!,COLUMN(#REF!),FALSE)</f>
        <v>#REF!</v>
      </c>
      <c r="G30" s="13" t="e">
        <f>VLOOKUP($A30,#REF!,COLUMN(#REF!),FALSE)</f>
        <v>#REF!</v>
      </c>
      <c r="H30" s="14" t="e">
        <f>VLOOKUP(A30,#REF!,COLUMN(#REF!),FALSE)</f>
        <v>#REF!</v>
      </c>
      <c r="I30" s="15" t="e">
        <f>VLOOKUP($A30,#REF!,COLUMN(#REF!),FALSE)</f>
        <v>#REF!</v>
      </c>
      <c r="J30" s="13" t="e">
        <f>VLOOKUP($A30,#REF!,COLUMN(#REF!),FALSE)</f>
        <v>#REF!</v>
      </c>
      <c r="K30" s="42" t="e">
        <f t="shared" si="1"/>
        <v>#REF!</v>
      </c>
      <c r="L30" s="15" t="e">
        <f>VLOOKUP($A30,#REF!,COLUMN(#REF!),FALSE)</f>
        <v>#REF!</v>
      </c>
      <c r="M30" s="13" t="e">
        <f>VLOOKUP($A30,#REF!,COLUMN(#REF!),FALSE)</f>
        <v>#REF!</v>
      </c>
      <c r="N30" s="42" t="e">
        <f t="shared" si="2"/>
        <v>#REF!</v>
      </c>
      <c r="O30" s="15" t="e">
        <f>VLOOKUP($A30,#REF!,COLUMN(#REF!),FALSE)</f>
        <v>#REF!</v>
      </c>
      <c r="P30" s="13" t="e">
        <f>VLOOKUP($A30,#REF!,COLUMN(#REF!),FALSE)</f>
        <v>#REF!</v>
      </c>
      <c r="Q30" s="42" t="e">
        <f t="shared" si="3"/>
        <v>#REF!</v>
      </c>
      <c r="R30" s="42" t="e">
        <f t="shared" si="0"/>
        <v>#REF!</v>
      </c>
      <c r="S30" s="25" t="e">
        <f t="shared" si="4"/>
        <v>#REF!</v>
      </c>
    </row>
    <row r="31" spans="1:19" ht="15">
      <c r="A31" s="11" t="s">
        <v>184</v>
      </c>
      <c r="B31" s="12" t="s">
        <v>185</v>
      </c>
      <c r="C31" s="13" t="e">
        <f>VLOOKUP($A31,#REF!,COLUMN(#REF!),FALSE)</f>
        <v>#REF!</v>
      </c>
      <c r="D31" s="13" t="e">
        <f>VLOOKUP($A31,#REF!,COLUMN(#REF!),FALSE)</f>
        <v>#REF!</v>
      </c>
      <c r="E31" s="36" t="e">
        <f>VLOOKUP($A31,#REF!,COLUMN(#REF!),FALSE)</f>
        <v>#REF!</v>
      </c>
      <c r="F31" s="13" t="e">
        <f>VLOOKUP($A31,#REF!,COLUMN(#REF!),FALSE)</f>
        <v>#REF!</v>
      </c>
      <c r="G31" s="13" t="e">
        <f>VLOOKUP($A31,#REF!,COLUMN(#REF!),FALSE)</f>
        <v>#REF!</v>
      </c>
      <c r="H31" s="14" t="e">
        <f>VLOOKUP(A31,#REF!,COLUMN(#REF!),FALSE)</f>
        <v>#REF!</v>
      </c>
      <c r="I31" s="15" t="e">
        <f>VLOOKUP($A31,#REF!,COLUMN(#REF!),FALSE)</f>
        <v>#REF!</v>
      </c>
      <c r="J31" s="13" t="e">
        <f>VLOOKUP($A31,#REF!,COLUMN(#REF!),FALSE)</f>
        <v>#REF!</v>
      </c>
      <c r="K31" s="42" t="e">
        <f t="shared" si="1"/>
        <v>#REF!</v>
      </c>
      <c r="L31" s="15" t="e">
        <f>VLOOKUP($A31,#REF!,COLUMN(#REF!),FALSE)</f>
        <v>#REF!</v>
      </c>
      <c r="M31" s="13" t="e">
        <f>VLOOKUP($A31,#REF!,COLUMN(#REF!),FALSE)</f>
        <v>#REF!</v>
      </c>
      <c r="N31" s="42" t="e">
        <f t="shared" si="2"/>
        <v>#REF!</v>
      </c>
      <c r="O31" s="15" t="e">
        <f>VLOOKUP($A31,#REF!,COLUMN(#REF!),FALSE)</f>
        <v>#REF!</v>
      </c>
      <c r="P31" s="13" t="e">
        <f>VLOOKUP($A31,#REF!,COLUMN(#REF!),FALSE)</f>
        <v>#REF!</v>
      </c>
      <c r="Q31" s="42" t="e">
        <f t="shared" si="3"/>
        <v>#REF!</v>
      </c>
      <c r="R31" s="42" t="e">
        <f t="shared" si="0"/>
        <v>#REF!</v>
      </c>
      <c r="S31" s="25" t="e">
        <f t="shared" si="4"/>
        <v>#REF!</v>
      </c>
    </row>
    <row r="32" spans="1:19" ht="15">
      <c r="A32" s="11" t="s">
        <v>186</v>
      </c>
      <c r="B32" s="12" t="s">
        <v>187</v>
      </c>
      <c r="C32" s="13" t="e">
        <f>VLOOKUP($A32,#REF!,COLUMN(#REF!),FALSE)</f>
        <v>#REF!</v>
      </c>
      <c r="D32" s="13" t="e">
        <f>VLOOKUP($A32,#REF!,COLUMN(#REF!),FALSE)</f>
        <v>#REF!</v>
      </c>
      <c r="E32" s="36" t="e">
        <f>VLOOKUP($A32,#REF!,COLUMN(#REF!),FALSE)</f>
        <v>#REF!</v>
      </c>
      <c r="F32" s="13" t="e">
        <f>VLOOKUP($A32,#REF!,COLUMN(#REF!),FALSE)</f>
        <v>#REF!</v>
      </c>
      <c r="G32" s="13" t="e">
        <f>VLOOKUP($A32,#REF!,COLUMN(#REF!),FALSE)</f>
        <v>#REF!</v>
      </c>
      <c r="H32" s="14" t="e">
        <f>VLOOKUP(A32,#REF!,COLUMN(#REF!),FALSE)</f>
        <v>#REF!</v>
      </c>
      <c r="I32" s="15" t="e">
        <f>VLOOKUP($A32,#REF!,COLUMN(#REF!),FALSE)</f>
        <v>#REF!</v>
      </c>
      <c r="J32" s="13" t="e">
        <f>VLOOKUP($A32,#REF!,COLUMN(#REF!),FALSE)</f>
        <v>#REF!</v>
      </c>
      <c r="K32" s="42" t="e">
        <f t="shared" si="1"/>
        <v>#REF!</v>
      </c>
      <c r="L32" s="15" t="e">
        <f>VLOOKUP($A32,#REF!,COLUMN(#REF!),FALSE)</f>
        <v>#REF!</v>
      </c>
      <c r="M32" s="13" t="e">
        <f>VLOOKUP($A32,#REF!,COLUMN(#REF!),FALSE)</f>
        <v>#REF!</v>
      </c>
      <c r="N32" s="42" t="e">
        <f t="shared" si="2"/>
        <v>#REF!</v>
      </c>
      <c r="O32" s="15" t="e">
        <f>VLOOKUP($A32,#REF!,COLUMN(#REF!),FALSE)</f>
        <v>#REF!</v>
      </c>
      <c r="P32" s="13" t="e">
        <f>VLOOKUP($A32,#REF!,COLUMN(#REF!),FALSE)</f>
        <v>#REF!</v>
      </c>
      <c r="Q32" s="42" t="e">
        <f t="shared" si="3"/>
        <v>#REF!</v>
      </c>
      <c r="R32" s="42" t="e">
        <f t="shared" si="0"/>
        <v>#REF!</v>
      </c>
      <c r="S32" s="25" t="e">
        <f t="shared" si="4"/>
        <v>#REF!</v>
      </c>
    </row>
    <row r="33" spans="1:19" ht="15">
      <c r="A33" s="11" t="s">
        <v>188</v>
      </c>
      <c r="B33" s="12" t="s">
        <v>189</v>
      </c>
      <c r="C33" s="13" t="e">
        <f>VLOOKUP($A33,#REF!,COLUMN(#REF!),FALSE)</f>
        <v>#REF!</v>
      </c>
      <c r="D33" s="13" t="e">
        <f>VLOOKUP($A33,#REF!,COLUMN(#REF!),FALSE)</f>
        <v>#REF!</v>
      </c>
      <c r="E33" s="36" t="e">
        <f>VLOOKUP($A33,#REF!,COLUMN(#REF!),FALSE)</f>
        <v>#REF!</v>
      </c>
      <c r="F33" s="13" t="e">
        <f>VLOOKUP($A33,#REF!,COLUMN(#REF!),FALSE)</f>
        <v>#REF!</v>
      </c>
      <c r="G33" s="13" t="e">
        <f>VLOOKUP($A33,#REF!,COLUMN(#REF!),FALSE)</f>
        <v>#REF!</v>
      </c>
      <c r="H33" s="14" t="e">
        <f>VLOOKUP(A33,#REF!,COLUMN(#REF!),FALSE)</f>
        <v>#REF!</v>
      </c>
      <c r="I33" s="15" t="e">
        <f>VLOOKUP($A33,#REF!,COLUMN(#REF!),FALSE)</f>
        <v>#REF!</v>
      </c>
      <c r="J33" s="13" t="e">
        <f>VLOOKUP($A33,#REF!,COLUMN(#REF!),FALSE)</f>
        <v>#REF!</v>
      </c>
      <c r="K33" s="42" t="e">
        <f t="shared" si="1"/>
        <v>#REF!</v>
      </c>
      <c r="L33" s="15" t="e">
        <f>VLOOKUP($A33,#REF!,COLUMN(#REF!),FALSE)</f>
        <v>#REF!</v>
      </c>
      <c r="M33" s="13" t="e">
        <f>VLOOKUP($A33,#REF!,COLUMN(#REF!),FALSE)</f>
        <v>#REF!</v>
      </c>
      <c r="N33" s="42" t="e">
        <f t="shared" si="2"/>
        <v>#REF!</v>
      </c>
      <c r="O33" s="15" t="e">
        <f>VLOOKUP($A33,#REF!,COLUMN(#REF!),FALSE)</f>
        <v>#REF!</v>
      </c>
      <c r="P33" s="13" t="e">
        <f>VLOOKUP($A33,#REF!,COLUMN(#REF!),FALSE)</f>
        <v>#REF!</v>
      </c>
      <c r="Q33" s="42" t="e">
        <f t="shared" si="3"/>
        <v>#REF!</v>
      </c>
      <c r="R33" s="42" t="e">
        <f t="shared" si="0"/>
        <v>#REF!</v>
      </c>
      <c r="S33" s="25" t="e">
        <f t="shared" si="4"/>
        <v>#REF!</v>
      </c>
    </row>
    <row r="34" spans="1:19" ht="15">
      <c r="A34" s="11" t="s">
        <v>190</v>
      </c>
      <c r="B34" s="12" t="s">
        <v>191</v>
      </c>
      <c r="C34" s="13" t="e">
        <f>VLOOKUP($A34,#REF!,COLUMN(#REF!),FALSE)</f>
        <v>#REF!</v>
      </c>
      <c r="D34" s="13" t="e">
        <f>VLOOKUP($A34,#REF!,COLUMN(#REF!),FALSE)</f>
        <v>#REF!</v>
      </c>
      <c r="E34" s="36" t="e">
        <f>VLOOKUP($A34,#REF!,COLUMN(#REF!),FALSE)</f>
        <v>#REF!</v>
      </c>
      <c r="F34" s="13" t="e">
        <f>VLOOKUP($A34,#REF!,COLUMN(#REF!),FALSE)</f>
        <v>#REF!</v>
      </c>
      <c r="G34" s="13" t="e">
        <f>VLOOKUP($A34,#REF!,COLUMN(#REF!),FALSE)</f>
        <v>#REF!</v>
      </c>
      <c r="H34" s="14" t="e">
        <f>VLOOKUP(A34,#REF!,COLUMN(#REF!),FALSE)</f>
        <v>#REF!</v>
      </c>
      <c r="I34" s="15" t="e">
        <f>VLOOKUP($A34,#REF!,COLUMN(#REF!),FALSE)</f>
        <v>#REF!</v>
      </c>
      <c r="J34" s="13" t="e">
        <f>VLOOKUP($A34,#REF!,COLUMN(#REF!),FALSE)</f>
        <v>#REF!</v>
      </c>
      <c r="K34" s="42" t="e">
        <f t="shared" si="1"/>
        <v>#REF!</v>
      </c>
      <c r="L34" s="15" t="e">
        <f>VLOOKUP($A34,#REF!,COLUMN(#REF!),FALSE)</f>
        <v>#REF!</v>
      </c>
      <c r="M34" s="13" t="e">
        <f>VLOOKUP($A34,#REF!,COLUMN(#REF!),FALSE)</f>
        <v>#REF!</v>
      </c>
      <c r="N34" s="42" t="e">
        <f t="shared" si="2"/>
        <v>#REF!</v>
      </c>
      <c r="O34" s="15" t="e">
        <f>VLOOKUP($A34,#REF!,COLUMN(#REF!),FALSE)</f>
        <v>#REF!</v>
      </c>
      <c r="P34" s="13" t="e">
        <f>VLOOKUP($A34,#REF!,COLUMN(#REF!),FALSE)</f>
        <v>#REF!</v>
      </c>
      <c r="Q34" s="42" t="e">
        <f t="shared" si="3"/>
        <v>#REF!</v>
      </c>
      <c r="R34" s="42" t="e">
        <f t="shared" si="0"/>
        <v>#REF!</v>
      </c>
      <c r="S34" s="25" t="e">
        <f t="shared" si="4"/>
        <v>#REF!</v>
      </c>
    </row>
    <row r="35" spans="1:19" ht="15">
      <c r="A35" s="11" t="s">
        <v>192</v>
      </c>
      <c r="B35" s="12" t="s">
        <v>193</v>
      </c>
      <c r="C35" s="13" t="e">
        <f>VLOOKUP($A35,#REF!,COLUMN(#REF!),FALSE)</f>
        <v>#REF!</v>
      </c>
      <c r="D35" s="13" t="e">
        <f>VLOOKUP($A35,#REF!,COLUMN(#REF!),FALSE)</f>
        <v>#REF!</v>
      </c>
      <c r="E35" s="36" t="e">
        <f>VLOOKUP($A35,#REF!,COLUMN(#REF!),FALSE)</f>
        <v>#REF!</v>
      </c>
      <c r="F35" s="13" t="e">
        <f>VLOOKUP($A35,#REF!,COLUMN(#REF!),FALSE)</f>
        <v>#REF!</v>
      </c>
      <c r="G35" s="13" t="e">
        <f>VLOOKUP($A35,#REF!,COLUMN(#REF!),FALSE)</f>
        <v>#REF!</v>
      </c>
      <c r="H35" s="14" t="e">
        <f>VLOOKUP(A35,#REF!,COLUMN(#REF!),FALSE)</f>
        <v>#REF!</v>
      </c>
      <c r="I35" s="15" t="e">
        <f>VLOOKUP($A35,#REF!,COLUMN(#REF!),FALSE)</f>
        <v>#REF!</v>
      </c>
      <c r="J35" s="13" t="e">
        <f>VLOOKUP($A35,#REF!,COLUMN(#REF!),FALSE)</f>
        <v>#REF!</v>
      </c>
      <c r="K35" s="42" t="e">
        <f t="shared" si="1"/>
        <v>#REF!</v>
      </c>
      <c r="L35" s="15" t="e">
        <f>VLOOKUP($A35,#REF!,COLUMN(#REF!),FALSE)</f>
        <v>#REF!</v>
      </c>
      <c r="M35" s="13" t="e">
        <f>VLOOKUP($A35,#REF!,COLUMN(#REF!),FALSE)</f>
        <v>#REF!</v>
      </c>
      <c r="N35" s="42" t="e">
        <f t="shared" si="2"/>
        <v>#REF!</v>
      </c>
      <c r="O35" s="15" t="e">
        <f>VLOOKUP($A35,#REF!,COLUMN(#REF!),FALSE)</f>
        <v>#REF!</v>
      </c>
      <c r="P35" s="13" t="e">
        <f>VLOOKUP($A35,#REF!,COLUMN(#REF!),FALSE)</f>
        <v>#REF!</v>
      </c>
      <c r="Q35" s="42" t="e">
        <f t="shared" si="3"/>
        <v>#REF!</v>
      </c>
      <c r="R35" s="42" t="e">
        <f t="shared" si="0"/>
        <v>#REF!</v>
      </c>
      <c r="S35" s="25" t="e">
        <f t="shared" si="4"/>
        <v>#REF!</v>
      </c>
    </row>
    <row r="36" spans="1:19" ht="15">
      <c r="A36" s="11" t="s">
        <v>194</v>
      </c>
      <c r="B36" s="12" t="s">
        <v>195</v>
      </c>
      <c r="C36" s="13" t="e">
        <f>VLOOKUP($A36,#REF!,COLUMN(#REF!),FALSE)</f>
        <v>#REF!</v>
      </c>
      <c r="D36" s="13" t="e">
        <f>VLOOKUP($A36,#REF!,COLUMN(#REF!),FALSE)</f>
        <v>#REF!</v>
      </c>
      <c r="E36" s="36" t="e">
        <f>VLOOKUP($A36,#REF!,COLUMN(#REF!),FALSE)</f>
        <v>#REF!</v>
      </c>
      <c r="F36" s="13" t="e">
        <f>VLOOKUP($A36,#REF!,COLUMN(#REF!),FALSE)</f>
        <v>#REF!</v>
      </c>
      <c r="G36" s="13" t="e">
        <f>VLOOKUP($A36,#REF!,COLUMN(#REF!),FALSE)</f>
        <v>#REF!</v>
      </c>
      <c r="H36" s="14" t="e">
        <f>VLOOKUP(A36,#REF!,COLUMN(#REF!),FALSE)</f>
        <v>#REF!</v>
      </c>
      <c r="I36" s="15" t="e">
        <f>VLOOKUP($A36,#REF!,COLUMN(#REF!),FALSE)</f>
        <v>#REF!</v>
      </c>
      <c r="J36" s="13" t="e">
        <f>VLOOKUP($A36,#REF!,COLUMN(#REF!),FALSE)</f>
        <v>#REF!</v>
      </c>
      <c r="K36" s="42" t="e">
        <f t="shared" si="1"/>
        <v>#REF!</v>
      </c>
      <c r="L36" s="15" t="e">
        <f>VLOOKUP($A36,#REF!,COLUMN(#REF!),FALSE)</f>
        <v>#REF!</v>
      </c>
      <c r="M36" s="13" t="e">
        <f>VLOOKUP($A36,#REF!,COLUMN(#REF!),FALSE)</f>
        <v>#REF!</v>
      </c>
      <c r="N36" s="42" t="e">
        <f t="shared" si="2"/>
        <v>#REF!</v>
      </c>
      <c r="O36" s="15" t="e">
        <f>VLOOKUP($A36,#REF!,COLUMN(#REF!),FALSE)</f>
        <v>#REF!</v>
      </c>
      <c r="P36" s="13" t="e">
        <f>VLOOKUP($A36,#REF!,COLUMN(#REF!),FALSE)</f>
        <v>#REF!</v>
      </c>
      <c r="Q36" s="42" t="e">
        <f t="shared" si="3"/>
        <v>#REF!</v>
      </c>
      <c r="R36" s="42" t="e">
        <f t="shared" si="0"/>
        <v>#REF!</v>
      </c>
      <c r="S36" s="25" t="e">
        <f t="shared" si="4"/>
        <v>#REF!</v>
      </c>
    </row>
    <row r="37" spans="1:19" ht="15">
      <c r="A37" s="11" t="s">
        <v>196</v>
      </c>
      <c r="B37" s="12" t="s">
        <v>197</v>
      </c>
      <c r="C37" s="13" t="e">
        <f>VLOOKUP($A37,#REF!,COLUMN(#REF!),FALSE)</f>
        <v>#REF!</v>
      </c>
      <c r="D37" s="13" t="e">
        <f>VLOOKUP($A37,#REF!,COLUMN(#REF!),FALSE)</f>
        <v>#REF!</v>
      </c>
      <c r="E37" s="36" t="e">
        <f>VLOOKUP($A37,#REF!,COLUMN(#REF!),FALSE)</f>
        <v>#REF!</v>
      </c>
      <c r="F37" s="13" t="e">
        <f>VLOOKUP($A37,#REF!,COLUMN(#REF!),FALSE)</f>
        <v>#REF!</v>
      </c>
      <c r="G37" s="13" t="e">
        <f>VLOOKUP($A37,#REF!,COLUMN(#REF!),FALSE)</f>
        <v>#REF!</v>
      </c>
      <c r="H37" s="14" t="e">
        <f>VLOOKUP(A37,#REF!,COLUMN(#REF!),FALSE)</f>
        <v>#REF!</v>
      </c>
      <c r="I37" s="15" t="e">
        <f>VLOOKUP($A37,#REF!,COLUMN(#REF!),FALSE)</f>
        <v>#REF!</v>
      </c>
      <c r="J37" s="13" t="e">
        <f>VLOOKUP($A37,#REF!,COLUMN(#REF!),FALSE)</f>
        <v>#REF!</v>
      </c>
      <c r="K37" s="42" t="e">
        <f t="shared" si="1"/>
        <v>#REF!</v>
      </c>
      <c r="L37" s="15" t="e">
        <f>VLOOKUP($A37,#REF!,COLUMN(#REF!),FALSE)</f>
        <v>#REF!</v>
      </c>
      <c r="M37" s="13" t="e">
        <f>VLOOKUP($A37,#REF!,COLUMN(#REF!),FALSE)</f>
        <v>#REF!</v>
      </c>
      <c r="N37" s="42" t="e">
        <f t="shared" si="2"/>
        <v>#REF!</v>
      </c>
      <c r="O37" s="15" t="e">
        <f>VLOOKUP($A37,#REF!,COLUMN(#REF!),FALSE)</f>
        <v>#REF!</v>
      </c>
      <c r="P37" s="13" t="e">
        <f>VLOOKUP($A37,#REF!,COLUMN(#REF!),FALSE)</f>
        <v>#REF!</v>
      </c>
      <c r="Q37" s="42" t="e">
        <f t="shared" si="3"/>
        <v>#REF!</v>
      </c>
      <c r="R37" s="42" t="e">
        <f t="shared" si="0"/>
        <v>#REF!</v>
      </c>
      <c r="S37" s="25" t="e">
        <f t="shared" si="4"/>
        <v>#REF!</v>
      </c>
    </row>
    <row r="38" spans="1:19" ht="15">
      <c r="A38" s="11" t="s">
        <v>198</v>
      </c>
      <c r="B38" s="12" t="s">
        <v>199</v>
      </c>
      <c r="C38" s="13" t="e">
        <f>VLOOKUP($A38,#REF!,COLUMN(#REF!),FALSE)</f>
        <v>#REF!</v>
      </c>
      <c r="D38" s="13" t="e">
        <f>VLOOKUP($A38,#REF!,COLUMN(#REF!),FALSE)</f>
        <v>#REF!</v>
      </c>
      <c r="E38" s="36" t="e">
        <f>VLOOKUP($A38,#REF!,COLUMN(#REF!),FALSE)</f>
        <v>#REF!</v>
      </c>
      <c r="F38" s="13" t="e">
        <f>VLOOKUP($A38,#REF!,COLUMN(#REF!),FALSE)</f>
        <v>#REF!</v>
      </c>
      <c r="G38" s="13" t="e">
        <f>VLOOKUP($A38,#REF!,COLUMN(#REF!),FALSE)</f>
        <v>#REF!</v>
      </c>
      <c r="H38" s="14" t="e">
        <f>VLOOKUP(A38,#REF!,COLUMN(#REF!),FALSE)</f>
        <v>#REF!</v>
      </c>
      <c r="I38" s="15" t="e">
        <f>VLOOKUP($A38,#REF!,COLUMN(#REF!),FALSE)</f>
        <v>#REF!</v>
      </c>
      <c r="J38" s="13" t="e">
        <f>VLOOKUP($A38,#REF!,COLUMN(#REF!),FALSE)</f>
        <v>#REF!</v>
      </c>
      <c r="K38" s="42" t="e">
        <f t="shared" si="1"/>
        <v>#REF!</v>
      </c>
      <c r="L38" s="15" t="e">
        <f>VLOOKUP($A38,#REF!,COLUMN(#REF!),FALSE)</f>
        <v>#REF!</v>
      </c>
      <c r="M38" s="13" t="e">
        <f>VLOOKUP($A38,#REF!,COLUMN(#REF!),FALSE)</f>
        <v>#REF!</v>
      </c>
      <c r="N38" s="42" t="e">
        <f t="shared" si="2"/>
        <v>#REF!</v>
      </c>
      <c r="O38" s="15" t="e">
        <f>VLOOKUP($A38,#REF!,COLUMN(#REF!),FALSE)</f>
        <v>#REF!</v>
      </c>
      <c r="P38" s="13" t="e">
        <f>VLOOKUP($A38,#REF!,COLUMN(#REF!),FALSE)</f>
        <v>#REF!</v>
      </c>
      <c r="Q38" s="42" t="e">
        <f t="shared" si="3"/>
        <v>#REF!</v>
      </c>
      <c r="R38" s="42" t="e">
        <f t="shared" si="0"/>
        <v>#REF!</v>
      </c>
      <c r="S38" s="25" t="e">
        <f t="shared" si="4"/>
        <v>#REF!</v>
      </c>
    </row>
    <row r="39" spans="1:19" ht="15">
      <c r="A39" s="11" t="s">
        <v>288</v>
      </c>
      <c r="B39" s="12" t="s">
        <v>289</v>
      </c>
      <c r="C39" s="13" t="e">
        <f>VLOOKUP($A39,#REF!,COLUMN(#REF!),FALSE)</f>
        <v>#REF!</v>
      </c>
      <c r="D39" s="13" t="e">
        <f>VLOOKUP($A39,#REF!,COLUMN(#REF!),FALSE)</f>
        <v>#REF!</v>
      </c>
      <c r="E39" s="36" t="e">
        <f>VLOOKUP($A39,#REF!,COLUMN(#REF!),FALSE)</f>
        <v>#REF!</v>
      </c>
      <c r="F39" s="13" t="e">
        <f>VLOOKUP($A39,#REF!,COLUMN(#REF!),FALSE)</f>
        <v>#REF!</v>
      </c>
      <c r="G39" s="13" t="e">
        <f>VLOOKUP($A39,#REF!,COLUMN(#REF!),FALSE)</f>
        <v>#REF!</v>
      </c>
      <c r="H39" s="14" t="e">
        <f>VLOOKUP(A39,#REF!,COLUMN(#REF!),FALSE)</f>
        <v>#REF!</v>
      </c>
      <c r="I39" s="15" t="e">
        <f>VLOOKUP($A39,#REF!,COLUMN(#REF!),FALSE)</f>
        <v>#REF!</v>
      </c>
      <c r="J39" s="13" t="e">
        <f>VLOOKUP($A39,#REF!,COLUMN(#REF!),FALSE)</f>
        <v>#REF!</v>
      </c>
      <c r="K39" s="42" t="e">
        <f t="shared" si="1"/>
        <v>#REF!</v>
      </c>
      <c r="L39" s="15" t="e">
        <f>VLOOKUP($A39,#REF!,COLUMN(#REF!),FALSE)</f>
        <v>#REF!</v>
      </c>
      <c r="M39" s="13" t="e">
        <f>VLOOKUP($A39,#REF!,COLUMN(#REF!),FALSE)</f>
        <v>#REF!</v>
      </c>
      <c r="N39" s="42" t="e">
        <f t="shared" si="2"/>
        <v>#REF!</v>
      </c>
      <c r="O39" s="15" t="e">
        <f>VLOOKUP($A39,#REF!,COLUMN(#REF!),FALSE)</f>
        <v>#REF!</v>
      </c>
      <c r="P39" s="13" t="e">
        <f>VLOOKUP($A39,#REF!,COLUMN(#REF!),FALSE)</f>
        <v>#REF!</v>
      </c>
      <c r="Q39" s="42" t="e">
        <f t="shared" si="3"/>
        <v>#REF!</v>
      </c>
      <c r="R39" s="42" t="e">
        <f t="shared" si="0"/>
        <v>#REF!</v>
      </c>
      <c r="S39" s="25" t="e">
        <f t="shared" si="4"/>
        <v>#REF!</v>
      </c>
    </row>
    <row r="40" spans="1:19" ht="15">
      <c r="A40" s="11" t="s">
        <v>290</v>
      </c>
      <c r="B40" s="12" t="s">
        <v>291</v>
      </c>
      <c r="C40" s="13" t="e">
        <f>VLOOKUP($A40,#REF!,COLUMN(#REF!),FALSE)</f>
        <v>#REF!</v>
      </c>
      <c r="D40" s="13" t="e">
        <f>VLOOKUP($A40,#REF!,COLUMN(#REF!),FALSE)</f>
        <v>#REF!</v>
      </c>
      <c r="E40" s="36" t="e">
        <f>VLOOKUP($A40,#REF!,COLUMN(#REF!),FALSE)</f>
        <v>#REF!</v>
      </c>
      <c r="F40" s="13" t="e">
        <f>VLOOKUP($A40,#REF!,COLUMN(#REF!),FALSE)</f>
        <v>#REF!</v>
      </c>
      <c r="G40" s="13" t="e">
        <f>VLOOKUP($A40,#REF!,COLUMN(#REF!),FALSE)</f>
        <v>#REF!</v>
      </c>
      <c r="H40" s="14" t="e">
        <f>VLOOKUP(A40,#REF!,COLUMN(#REF!),FALSE)</f>
        <v>#REF!</v>
      </c>
      <c r="I40" s="15" t="e">
        <f>VLOOKUP($A40,#REF!,COLUMN(#REF!),FALSE)</f>
        <v>#REF!</v>
      </c>
      <c r="J40" s="13" t="e">
        <f>VLOOKUP($A40,#REF!,COLUMN(#REF!),FALSE)</f>
        <v>#REF!</v>
      </c>
      <c r="K40" s="42" t="e">
        <f t="shared" si="1"/>
        <v>#REF!</v>
      </c>
      <c r="L40" s="15" t="e">
        <f>VLOOKUP($A40,#REF!,COLUMN(#REF!),FALSE)</f>
        <v>#REF!</v>
      </c>
      <c r="M40" s="13" t="e">
        <f>VLOOKUP($A40,#REF!,COLUMN(#REF!),FALSE)</f>
        <v>#REF!</v>
      </c>
      <c r="N40" s="42" t="e">
        <f t="shared" si="2"/>
        <v>#REF!</v>
      </c>
      <c r="O40" s="15" t="e">
        <f>VLOOKUP($A40,#REF!,COLUMN(#REF!),FALSE)</f>
        <v>#REF!</v>
      </c>
      <c r="P40" s="13" t="e">
        <f>VLOOKUP($A40,#REF!,COLUMN(#REF!),FALSE)</f>
        <v>#REF!</v>
      </c>
      <c r="Q40" s="42" t="e">
        <f t="shared" si="3"/>
        <v>#REF!</v>
      </c>
      <c r="R40" s="42" t="e">
        <f t="shared" si="0"/>
        <v>#REF!</v>
      </c>
      <c r="S40" s="25" t="e">
        <f t="shared" si="4"/>
        <v>#REF!</v>
      </c>
    </row>
    <row r="41" spans="1:19" ht="15">
      <c r="A41" s="11" t="s">
        <v>292</v>
      </c>
      <c r="B41" s="12" t="s">
        <v>293</v>
      </c>
      <c r="C41" s="13" t="e">
        <f>VLOOKUP($A41,#REF!,COLUMN(#REF!),FALSE)</f>
        <v>#REF!</v>
      </c>
      <c r="D41" s="13" t="e">
        <f>VLOOKUP($A41,#REF!,COLUMN(#REF!),FALSE)</f>
        <v>#REF!</v>
      </c>
      <c r="E41" s="36" t="e">
        <f>VLOOKUP($A41,#REF!,COLUMN(#REF!),FALSE)</f>
        <v>#REF!</v>
      </c>
      <c r="F41" s="13" t="e">
        <f>VLOOKUP($A41,#REF!,COLUMN(#REF!),FALSE)</f>
        <v>#REF!</v>
      </c>
      <c r="G41" s="13" t="e">
        <f>VLOOKUP($A41,#REF!,COLUMN(#REF!),FALSE)</f>
        <v>#REF!</v>
      </c>
      <c r="H41" s="14" t="e">
        <f>VLOOKUP(A41,#REF!,COLUMN(#REF!),FALSE)</f>
        <v>#REF!</v>
      </c>
      <c r="I41" s="15" t="e">
        <f>VLOOKUP($A41,#REF!,COLUMN(#REF!),FALSE)</f>
        <v>#REF!</v>
      </c>
      <c r="J41" s="13" t="e">
        <f>VLOOKUP($A41,#REF!,COLUMN(#REF!),FALSE)</f>
        <v>#REF!</v>
      </c>
      <c r="K41" s="42" t="e">
        <f t="shared" si="1"/>
        <v>#REF!</v>
      </c>
      <c r="L41" s="15" t="e">
        <f>VLOOKUP($A41,#REF!,COLUMN(#REF!),FALSE)</f>
        <v>#REF!</v>
      </c>
      <c r="M41" s="13" t="e">
        <f>VLOOKUP($A41,#REF!,COLUMN(#REF!),FALSE)</f>
        <v>#REF!</v>
      </c>
      <c r="N41" s="42" t="e">
        <f t="shared" si="2"/>
        <v>#REF!</v>
      </c>
      <c r="O41" s="15" t="e">
        <f>VLOOKUP($A41,#REF!,COLUMN(#REF!),FALSE)</f>
        <v>#REF!</v>
      </c>
      <c r="P41" s="13" t="e">
        <f>VLOOKUP($A41,#REF!,COLUMN(#REF!),FALSE)</f>
        <v>#REF!</v>
      </c>
      <c r="Q41" s="42" t="e">
        <f t="shared" si="3"/>
        <v>#REF!</v>
      </c>
      <c r="R41" s="42" t="e">
        <f t="shared" si="0"/>
        <v>#REF!</v>
      </c>
      <c r="S41" s="25" t="e">
        <f t="shared" si="4"/>
        <v>#REF!</v>
      </c>
    </row>
    <row r="42" spans="1:19" ht="15">
      <c r="A42" s="11" t="s">
        <v>294</v>
      </c>
      <c r="B42" s="12" t="s">
        <v>295</v>
      </c>
      <c r="C42" s="13" t="e">
        <f>VLOOKUP($A42,#REF!,COLUMN(#REF!),FALSE)</f>
        <v>#REF!</v>
      </c>
      <c r="D42" s="13" t="e">
        <f>VLOOKUP($A42,#REF!,COLUMN(#REF!),FALSE)</f>
        <v>#REF!</v>
      </c>
      <c r="E42" s="36" t="e">
        <f>VLOOKUP($A42,#REF!,COLUMN(#REF!),FALSE)</f>
        <v>#REF!</v>
      </c>
      <c r="F42" s="13" t="e">
        <f>VLOOKUP($A42,#REF!,COLUMN(#REF!),FALSE)</f>
        <v>#REF!</v>
      </c>
      <c r="G42" s="13" t="e">
        <f>VLOOKUP($A42,#REF!,COLUMN(#REF!),FALSE)</f>
        <v>#REF!</v>
      </c>
      <c r="H42" s="14" t="e">
        <f>VLOOKUP(A42,#REF!,COLUMN(#REF!),FALSE)</f>
        <v>#REF!</v>
      </c>
      <c r="I42" s="15" t="e">
        <f>VLOOKUP($A42,#REF!,COLUMN(#REF!),FALSE)</f>
        <v>#REF!</v>
      </c>
      <c r="J42" s="13" t="e">
        <f>VLOOKUP($A42,#REF!,COLUMN(#REF!),FALSE)</f>
        <v>#REF!</v>
      </c>
      <c r="K42" s="42" t="e">
        <f t="shared" si="1"/>
        <v>#REF!</v>
      </c>
      <c r="L42" s="15" t="e">
        <f>VLOOKUP($A42,#REF!,COLUMN(#REF!),FALSE)</f>
        <v>#REF!</v>
      </c>
      <c r="M42" s="13" t="e">
        <f>VLOOKUP($A42,#REF!,COLUMN(#REF!),FALSE)</f>
        <v>#REF!</v>
      </c>
      <c r="N42" s="42" t="e">
        <f t="shared" si="2"/>
        <v>#REF!</v>
      </c>
      <c r="O42" s="15" t="e">
        <f>VLOOKUP($A42,#REF!,COLUMN(#REF!),FALSE)</f>
        <v>#REF!</v>
      </c>
      <c r="P42" s="13" t="e">
        <f>VLOOKUP($A42,#REF!,COLUMN(#REF!),FALSE)</f>
        <v>#REF!</v>
      </c>
      <c r="Q42" s="42" t="e">
        <f t="shared" si="3"/>
        <v>#REF!</v>
      </c>
      <c r="R42" s="42" t="e">
        <f t="shared" si="0"/>
        <v>#REF!</v>
      </c>
      <c r="S42" s="25" t="e">
        <f t="shared" si="4"/>
        <v>#REF!</v>
      </c>
    </row>
    <row r="43" spans="1:19" ht="15">
      <c r="A43" s="11" t="s">
        <v>296</v>
      </c>
      <c r="B43" s="12" t="s">
        <v>297</v>
      </c>
      <c r="C43" s="13" t="e">
        <f>VLOOKUP($A43,#REF!,COLUMN(#REF!),FALSE)</f>
        <v>#REF!</v>
      </c>
      <c r="D43" s="13" t="e">
        <f>VLOOKUP($A43,#REF!,COLUMN(#REF!),FALSE)</f>
        <v>#REF!</v>
      </c>
      <c r="E43" s="36" t="e">
        <f>VLOOKUP($A43,#REF!,COLUMN(#REF!),FALSE)</f>
        <v>#REF!</v>
      </c>
      <c r="F43" s="13" t="e">
        <f>VLOOKUP($A43,#REF!,COLUMN(#REF!),FALSE)</f>
        <v>#REF!</v>
      </c>
      <c r="G43" s="13" t="e">
        <f>VLOOKUP($A43,#REF!,COLUMN(#REF!),FALSE)</f>
        <v>#REF!</v>
      </c>
      <c r="H43" s="14" t="e">
        <f>VLOOKUP(A43,#REF!,COLUMN(#REF!),FALSE)</f>
        <v>#REF!</v>
      </c>
      <c r="I43" s="15" t="e">
        <f>VLOOKUP($A43,#REF!,COLUMN(#REF!),FALSE)</f>
        <v>#REF!</v>
      </c>
      <c r="J43" s="13" t="e">
        <f>VLOOKUP($A43,#REF!,COLUMN(#REF!),FALSE)</f>
        <v>#REF!</v>
      </c>
      <c r="K43" s="42" t="e">
        <f t="shared" si="1"/>
        <v>#REF!</v>
      </c>
      <c r="L43" s="15" t="e">
        <f>VLOOKUP($A43,#REF!,COLUMN(#REF!),FALSE)</f>
        <v>#REF!</v>
      </c>
      <c r="M43" s="13" t="e">
        <f>VLOOKUP($A43,#REF!,COLUMN(#REF!),FALSE)</f>
        <v>#REF!</v>
      </c>
      <c r="N43" s="42" t="e">
        <f t="shared" si="2"/>
        <v>#REF!</v>
      </c>
      <c r="O43" s="15" t="e">
        <f>VLOOKUP($A43,#REF!,COLUMN(#REF!),FALSE)</f>
        <v>#REF!</v>
      </c>
      <c r="P43" s="13" t="e">
        <f>VLOOKUP($A43,#REF!,COLUMN(#REF!),FALSE)</f>
        <v>#REF!</v>
      </c>
      <c r="Q43" s="42" t="e">
        <f t="shared" si="3"/>
        <v>#REF!</v>
      </c>
      <c r="R43" s="42" t="e">
        <f t="shared" si="0"/>
        <v>#REF!</v>
      </c>
      <c r="S43" s="25" t="e">
        <f t="shared" si="4"/>
        <v>#REF!</v>
      </c>
    </row>
    <row r="44" spans="1:19" ht="15">
      <c r="A44" s="11" t="s">
        <v>298</v>
      </c>
      <c r="B44" s="12" t="s">
        <v>299</v>
      </c>
      <c r="C44" s="13" t="e">
        <f>VLOOKUP($A44,#REF!,COLUMN(#REF!),FALSE)</f>
        <v>#REF!</v>
      </c>
      <c r="D44" s="13" t="e">
        <f>VLOOKUP($A44,#REF!,COLUMN(#REF!),FALSE)</f>
        <v>#REF!</v>
      </c>
      <c r="E44" s="36" t="e">
        <f>VLOOKUP($A44,#REF!,COLUMN(#REF!),FALSE)</f>
        <v>#REF!</v>
      </c>
      <c r="F44" s="13" t="e">
        <f>VLOOKUP($A44,#REF!,COLUMN(#REF!),FALSE)</f>
        <v>#REF!</v>
      </c>
      <c r="G44" s="13" t="e">
        <f>VLOOKUP($A44,#REF!,COLUMN(#REF!),FALSE)</f>
        <v>#REF!</v>
      </c>
      <c r="H44" s="14" t="e">
        <f>VLOOKUP(A44,#REF!,COLUMN(#REF!),FALSE)</f>
        <v>#REF!</v>
      </c>
      <c r="I44" s="15" t="e">
        <f>VLOOKUP($A44,#REF!,COLUMN(#REF!),FALSE)</f>
        <v>#REF!</v>
      </c>
      <c r="J44" s="13" t="e">
        <f>VLOOKUP($A44,#REF!,COLUMN(#REF!),FALSE)</f>
        <v>#REF!</v>
      </c>
      <c r="K44" s="42" t="e">
        <f t="shared" si="1"/>
        <v>#REF!</v>
      </c>
      <c r="L44" s="15" t="e">
        <f>VLOOKUP($A44,#REF!,COLUMN(#REF!),FALSE)</f>
        <v>#REF!</v>
      </c>
      <c r="M44" s="13" t="e">
        <f>VLOOKUP($A44,#REF!,COLUMN(#REF!),FALSE)</f>
        <v>#REF!</v>
      </c>
      <c r="N44" s="42" t="e">
        <f t="shared" si="2"/>
        <v>#REF!</v>
      </c>
      <c r="O44" s="15" t="e">
        <f>VLOOKUP($A44,#REF!,COLUMN(#REF!),FALSE)</f>
        <v>#REF!</v>
      </c>
      <c r="P44" s="13" t="e">
        <f>VLOOKUP($A44,#REF!,COLUMN(#REF!),FALSE)</f>
        <v>#REF!</v>
      </c>
      <c r="Q44" s="42" t="e">
        <f t="shared" si="3"/>
        <v>#REF!</v>
      </c>
      <c r="R44" s="42" t="e">
        <f t="shared" si="0"/>
        <v>#REF!</v>
      </c>
      <c r="S44" s="25" t="e">
        <f t="shared" si="4"/>
        <v>#REF!</v>
      </c>
    </row>
    <row r="45" spans="1:19" ht="15">
      <c r="A45" s="11" t="s">
        <v>300</v>
      </c>
      <c r="B45" s="12" t="s">
        <v>301</v>
      </c>
      <c r="C45" s="13" t="e">
        <f>VLOOKUP($A45,#REF!,COLUMN(#REF!),FALSE)</f>
        <v>#REF!</v>
      </c>
      <c r="D45" s="13" t="e">
        <f>VLOOKUP($A45,#REF!,COLUMN(#REF!),FALSE)</f>
        <v>#REF!</v>
      </c>
      <c r="E45" s="36" t="e">
        <f>VLOOKUP($A45,#REF!,COLUMN(#REF!),FALSE)</f>
        <v>#REF!</v>
      </c>
      <c r="F45" s="13" t="e">
        <f>VLOOKUP($A45,#REF!,COLUMN(#REF!),FALSE)</f>
        <v>#REF!</v>
      </c>
      <c r="G45" s="13" t="e">
        <f>VLOOKUP($A45,#REF!,COLUMN(#REF!),FALSE)</f>
        <v>#REF!</v>
      </c>
      <c r="H45" s="14" t="e">
        <f>VLOOKUP(A45,#REF!,COLUMN(#REF!),FALSE)</f>
        <v>#REF!</v>
      </c>
      <c r="I45" s="15" t="e">
        <f>VLOOKUP($A45,#REF!,COLUMN(#REF!),FALSE)</f>
        <v>#REF!</v>
      </c>
      <c r="J45" s="13" t="e">
        <f>VLOOKUP($A45,#REF!,COLUMN(#REF!),FALSE)</f>
        <v>#REF!</v>
      </c>
      <c r="K45" s="42" t="e">
        <f t="shared" si="1"/>
        <v>#REF!</v>
      </c>
      <c r="L45" s="15" t="e">
        <f>VLOOKUP($A45,#REF!,COLUMN(#REF!),FALSE)</f>
        <v>#REF!</v>
      </c>
      <c r="M45" s="13" t="e">
        <f>VLOOKUP($A45,#REF!,COLUMN(#REF!),FALSE)</f>
        <v>#REF!</v>
      </c>
      <c r="N45" s="42" t="e">
        <f t="shared" si="2"/>
        <v>#REF!</v>
      </c>
      <c r="O45" s="15" t="e">
        <f>VLOOKUP($A45,#REF!,COLUMN(#REF!),FALSE)</f>
        <v>#REF!</v>
      </c>
      <c r="P45" s="13" t="e">
        <f>VLOOKUP($A45,#REF!,COLUMN(#REF!),FALSE)</f>
        <v>#REF!</v>
      </c>
      <c r="Q45" s="42" t="e">
        <f t="shared" si="3"/>
        <v>#REF!</v>
      </c>
      <c r="R45" s="42" t="e">
        <f t="shared" si="0"/>
        <v>#REF!</v>
      </c>
      <c r="S45" s="25" t="e">
        <f t="shared" si="4"/>
        <v>#REF!</v>
      </c>
    </row>
    <row r="46" spans="1:19" ht="15">
      <c r="A46" s="11" t="s">
        <v>302</v>
      </c>
      <c r="B46" s="12" t="s">
        <v>303</v>
      </c>
      <c r="C46" s="13" t="e">
        <f>VLOOKUP($A46,#REF!,COLUMN(#REF!),FALSE)</f>
        <v>#REF!</v>
      </c>
      <c r="D46" s="13" t="e">
        <f>VLOOKUP($A46,#REF!,COLUMN(#REF!),FALSE)</f>
        <v>#REF!</v>
      </c>
      <c r="E46" s="36" t="e">
        <f>VLOOKUP($A46,#REF!,COLUMN(#REF!),FALSE)</f>
        <v>#REF!</v>
      </c>
      <c r="F46" s="13" t="e">
        <f>VLOOKUP($A46,#REF!,COLUMN(#REF!),FALSE)</f>
        <v>#REF!</v>
      </c>
      <c r="G46" s="13" t="e">
        <f>VLOOKUP($A46,#REF!,COLUMN(#REF!),FALSE)</f>
        <v>#REF!</v>
      </c>
      <c r="H46" s="14" t="e">
        <f>VLOOKUP(A46,#REF!,COLUMN(#REF!),FALSE)</f>
        <v>#REF!</v>
      </c>
      <c r="I46" s="15" t="e">
        <f>VLOOKUP($A46,#REF!,COLUMN(#REF!),FALSE)</f>
        <v>#REF!</v>
      </c>
      <c r="J46" s="13" t="e">
        <f>VLOOKUP($A46,#REF!,COLUMN(#REF!),FALSE)</f>
        <v>#REF!</v>
      </c>
      <c r="K46" s="42" t="e">
        <f t="shared" si="1"/>
        <v>#REF!</v>
      </c>
      <c r="L46" s="15" t="e">
        <f>VLOOKUP($A46,#REF!,COLUMN(#REF!),FALSE)</f>
        <v>#REF!</v>
      </c>
      <c r="M46" s="13" t="e">
        <f>VLOOKUP($A46,#REF!,COLUMN(#REF!),FALSE)</f>
        <v>#REF!</v>
      </c>
      <c r="N46" s="42" t="e">
        <f t="shared" si="2"/>
        <v>#REF!</v>
      </c>
      <c r="O46" s="15" t="e">
        <f>VLOOKUP($A46,#REF!,COLUMN(#REF!),FALSE)</f>
        <v>#REF!</v>
      </c>
      <c r="P46" s="13" t="e">
        <f>VLOOKUP($A46,#REF!,COLUMN(#REF!),FALSE)</f>
        <v>#REF!</v>
      </c>
      <c r="Q46" s="42" t="e">
        <f t="shared" si="3"/>
        <v>#REF!</v>
      </c>
      <c r="R46" s="42" t="e">
        <f t="shared" si="0"/>
        <v>#REF!</v>
      </c>
      <c r="S46" s="25" t="e">
        <f t="shared" si="4"/>
        <v>#REF!</v>
      </c>
    </row>
    <row r="47" spans="1:19" ht="15">
      <c r="A47" s="11" t="s">
        <v>304</v>
      </c>
      <c r="B47" s="12" t="s">
        <v>305</v>
      </c>
      <c r="C47" s="13" t="e">
        <f>VLOOKUP($A47,#REF!,COLUMN(#REF!),FALSE)</f>
        <v>#REF!</v>
      </c>
      <c r="D47" s="13" t="e">
        <f>VLOOKUP($A47,#REF!,COLUMN(#REF!),FALSE)</f>
        <v>#REF!</v>
      </c>
      <c r="E47" s="36" t="e">
        <f>VLOOKUP($A47,#REF!,COLUMN(#REF!),FALSE)</f>
        <v>#REF!</v>
      </c>
      <c r="F47" s="13" t="e">
        <f>VLOOKUP($A47,#REF!,COLUMN(#REF!),FALSE)</f>
        <v>#REF!</v>
      </c>
      <c r="G47" s="13" t="e">
        <f>VLOOKUP($A47,#REF!,COLUMN(#REF!),FALSE)</f>
        <v>#REF!</v>
      </c>
      <c r="H47" s="14" t="e">
        <f>VLOOKUP(A47,#REF!,COLUMN(#REF!),FALSE)</f>
        <v>#REF!</v>
      </c>
      <c r="I47" s="15" t="e">
        <f>VLOOKUP($A47,#REF!,COLUMN(#REF!),FALSE)</f>
        <v>#REF!</v>
      </c>
      <c r="J47" s="13" t="e">
        <f>VLOOKUP($A47,#REF!,COLUMN(#REF!),FALSE)</f>
        <v>#REF!</v>
      </c>
      <c r="K47" s="42" t="e">
        <f t="shared" si="1"/>
        <v>#REF!</v>
      </c>
      <c r="L47" s="15" t="e">
        <f>VLOOKUP($A47,#REF!,COLUMN(#REF!),FALSE)</f>
        <v>#REF!</v>
      </c>
      <c r="M47" s="13" t="e">
        <f>VLOOKUP($A47,#REF!,COLUMN(#REF!),FALSE)</f>
        <v>#REF!</v>
      </c>
      <c r="N47" s="42" t="e">
        <f t="shared" si="2"/>
        <v>#REF!</v>
      </c>
      <c r="O47" s="15" t="e">
        <f>VLOOKUP($A47,#REF!,COLUMN(#REF!),FALSE)</f>
        <v>#REF!</v>
      </c>
      <c r="P47" s="13" t="e">
        <f>VLOOKUP($A47,#REF!,COLUMN(#REF!),FALSE)</f>
        <v>#REF!</v>
      </c>
      <c r="Q47" s="42" t="e">
        <f t="shared" si="3"/>
        <v>#REF!</v>
      </c>
      <c r="R47" s="42" t="e">
        <f t="shared" si="0"/>
        <v>#REF!</v>
      </c>
      <c r="S47" s="25" t="e">
        <f t="shared" si="4"/>
        <v>#REF!</v>
      </c>
    </row>
    <row r="48" spans="1:19" ht="15">
      <c r="A48" s="11" t="s">
        <v>306</v>
      </c>
      <c r="B48" s="12" t="s">
        <v>307</v>
      </c>
      <c r="C48" s="13" t="e">
        <f>VLOOKUP($A48,#REF!,COLUMN(#REF!),FALSE)</f>
        <v>#REF!</v>
      </c>
      <c r="D48" s="13" t="e">
        <f>VLOOKUP($A48,#REF!,COLUMN(#REF!),FALSE)</f>
        <v>#REF!</v>
      </c>
      <c r="E48" s="36" t="e">
        <f>VLOOKUP($A48,#REF!,COLUMN(#REF!),FALSE)</f>
        <v>#REF!</v>
      </c>
      <c r="F48" s="13" t="e">
        <f>VLOOKUP($A48,#REF!,COLUMN(#REF!),FALSE)</f>
        <v>#REF!</v>
      </c>
      <c r="G48" s="13" t="e">
        <f>VLOOKUP($A48,#REF!,COLUMN(#REF!),FALSE)</f>
        <v>#REF!</v>
      </c>
      <c r="H48" s="14" t="e">
        <f>VLOOKUP(A48,#REF!,COLUMN(#REF!),FALSE)</f>
        <v>#REF!</v>
      </c>
      <c r="I48" s="15" t="e">
        <f>VLOOKUP($A48,#REF!,COLUMN(#REF!),FALSE)</f>
        <v>#REF!</v>
      </c>
      <c r="J48" s="13" t="e">
        <f>VLOOKUP($A48,#REF!,COLUMN(#REF!),FALSE)</f>
        <v>#REF!</v>
      </c>
      <c r="K48" s="42" t="e">
        <f t="shared" si="1"/>
        <v>#REF!</v>
      </c>
      <c r="L48" s="15" t="e">
        <f>VLOOKUP($A48,#REF!,COLUMN(#REF!),FALSE)</f>
        <v>#REF!</v>
      </c>
      <c r="M48" s="13" t="e">
        <f>VLOOKUP($A48,#REF!,COLUMN(#REF!),FALSE)</f>
        <v>#REF!</v>
      </c>
      <c r="N48" s="42" t="e">
        <f t="shared" si="2"/>
        <v>#REF!</v>
      </c>
      <c r="O48" s="15" t="e">
        <f>VLOOKUP($A48,#REF!,COLUMN(#REF!),FALSE)</f>
        <v>#REF!</v>
      </c>
      <c r="P48" s="13" t="e">
        <f>VLOOKUP($A48,#REF!,COLUMN(#REF!),FALSE)</f>
        <v>#REF!</v>
      </c>
      <c r="Q48" s="42" t="e">
        <f t="shared" si="3"/>
        <v>#REF!</v>
      </c>
      <c r="R48" s="42" t="e">
        <f t="shared" si="0"/>
        <v>#REF!</v>
      </c>
      <c r="S48" s="25" t="e">
        <f t="shared" si="4"/>
        <v>#REF!</v>
      </c>
    </row>
    <row r="49" spans="1:19" ht="15">
      <c r="A49" s="11" t="s">
        <v>308</v>
      </c>
      <c r="B49" s="12" t="s">
        <v>309</v>
      </c>
      <c r="C49" s="13" t="e">
        <f>VLOOKUP($A49,#REF!,COLUMN(#REF!),FALSE)</f>
        <v>#REF!</v>
      </c>
      <c r="D49" s="13" t="e">
        <f>VLOOKUP($A49,#REF!,COLUMN(#REF!),FALSE)</f>
        <v>#REF!</v>
      </c>
      <c r="E49" s="36" t="e">
        <f>VLOOKUP($A49,#REF!,COLUMN(#REF!),FALSE)</f>
        <v>#REF!</v>
      </c>
      <c r="F49" s="13" t="e">
        <f>VLOOKUP($A49,#REF!,COLUMN(#REF!),FALSE)</f>
        <v>#REF!</v>
      </c>
      <c r="G49" s="13" t="e">
        <f>VLOOKUP($A49,#REF!,COLUMN(#REF!),FALSE)</f>
        <v>#REF!</v>
      </c>
      <c r="H49" s="14" t="e">
        <f>VLOOKUP(A49,#REF!,COLUMN(#REF!),FALSE)</f>
        <v>#REF!</v>
      </c>
      <c r="I49" s="15" t="e">
        <f>VLOOKUP($A49,#REF!,COLUMN(#REF!),FALSE)</f>
        <v>#REF!</v>
      </c>
      <c r="J49" s="13" t="e">
        <f>VLOOKUP($A49,#REF!,COLUMN(#REF!),FALSE)</f>
        <v>#REF!</v>
      </c>
      <c r="K49" s="42" t="e">
        <f t="shared" si="1"/>
        <v>#REF!</v>
      </c>
      <c r="L49" s="15" t="e">
        <f>VLOOKUP($A49,#REF!,COLUMN(#REF!),FALSE)</f>
        <v>#REF!</v>
      </c>
      <c r="M49" s="13" t="e">
        <f>VLOOKUP($A49,#REF!,COLUMN(#REF!),FALSE)</f>
        <v>#REF!</v>
      </c>
      <c r="N49" s="42" t="e">
        <f t="shared" si="2"/>
        <v>#REF!</v>
      </c>
      <c r="O49" s="15" t="e">
        <f>VLOOKUP($A49,#REF!,COLUMN(#REF!),FALSE)</f>
        <v>#REF!</v>
      </c>
      <c r="P49" s="13" t="e">
        <f>VLOOKUP($A49,#REF!,COLUMN(#REF!),FALSE)</f>
        <v>#REF!</v>
      </c>
      <c r="Q49" s="42" t="e">
        <f t="shared" si="3"/>
        <v>#REF!</v>
      </c>
      <c r="R49" s="42" t="e">
        <f t="shared" si="0"/>
        <v>#REF!</v>
      </c>
      <c r="S49" s="25" t="e">
        <f t="shared" si="4"/>
        <v>#REF!</v>
      </c>
    </row>
    <row r="50" spans="1:19" ht="15">
      <c r="A50" s="11" t="s">
        <v>310</v>
      </c>
      <c r="B50" s="12" t="s">
        <v>311</v>
      </c>
      <c r="C50" s="13" t="e">
        <f>VLOOKUP($A50,#REF!,COLUMN(#REF!),FALSE)</f>
        <v>#REF!</v>
      </c>
      <c r="D50" s="13" t="e">
        <f>VLOOKUP($A50,#REF!,COLUMN(#REF!),FALSE)</f>
        <v>#REF!</v>
      </c>
      <c r="E50" s="36" t="e">
        <f>VLOOKUP($A50,#REF!,COLUMN(#REF!),FALSE)</f>
        <v>#REF!</v>
      </c>
      <c r="F50" s="13" t="e">
        <f>VLOOKUP($A50,#REF!,COLUMN(#REF!),FALSE)</f>
        <v>#REF!</v>
      </c>
      <c r="G50" s="13" t="e">
        <f>VLOOKUP($A50,#REF!,COLUMN(#REF!),FALSE)</f>
        <v>#REF!</v>
      </c>
      <c r="H50" s="14" t="e">
        <f>VLOOKUP(A50,#REF!,COLUMN(#REF!),FALSE)</f>
        <v>#REF!</v>
      </c>
      <c r="I50" s="15" t="e">
        <f>VLOOKUP($A50,#REF!,COLUMN(#REF!),FALSE)</f>
        <v>#REF!</v>
      </c>
      <c r="J50" s="13" t="e">
        <f>VLOOKUP($A50,#REF!,COLUMN(#REF!),FALSE)</f>
        <v>#REF!</v>
      </c>
      <c r="K50" s="42" t="e">
        <f t="shared" si="1"/>
        <v>#REF!</v>
      </c>
      <c r="L50" s="15" t="e">
        <f>VLOOKUP($A50,#REF!,COLUMN(#REF!),FALSE)</f>
        <v>#REF!</v>
      </c>
      <c r="M50" s="13" t="e">
        <f>VLOOKUP($A50,#REF!,COLUMN(#REF!),FALSE)</f>
        <v>#REF!</v>
      </c>
      <c r="N50" s="42" t="e">
        <f t="shared" si="2"/>
        <v>#REF!</v>
      </c>
      <c r="O50" s="15" t="e">
        <f>VLOOKUP($A50,#REF!,COLUMN(#REF!),FALSE)</f>
        <v>#REF!</v>
      </c>
      <c r="P50" s="13" t="e">
        <f>VLOOKUP($A50,#REF!,COLUMN(#REF!),FALSE)</f>
        <v>#REF!</v>
      </c>
      <c r="Q50" s="42" t="e">
        <f t="shared" si="3"/>
        <v>#REF!</v>
      </c>
      <c r="R50" s="42" t="e">
        <f t="shared" si="0"/>
        <v>#REF!</v>
      </c>
      <c r="S50" s="25" t="e">
        <f t="shared" si="4"/>
        <v>#REF!</v>
      </c>
    </row>
    <row r="51" spans="1:19" ht="15">
      <c r="A51" s="11" t="s">
        <v>312</v>
      </c>
      <c r="B51" s="12" t="s">
        <v>313</v>
      </c>
      <c r="C51" s="13" t="e">
        <f>VLOOKUP($A51,#REF!,COLUMN(#REF!),FALSE)</f>
        <v>#REF!</v>
      </c>
      <c r="D51" s="13" t="e">
        <f>VLOOKUP($A51,#REF!,COLUMN(#REF!),FALSE)</f>
        <v>#REF!</v>
      </c>
      <c r="E51" s="36" t="e">
        <f>VLOOKUP($A51,#REF!,COLUMN(#REF!),FALSE)</f>
        <v>#REF!</v>
      </c>
      <c r="F51" s="13" t="e">
        <f>VLOOKUP($A51,#REF!,COLUMN(#REF!),FALSE)</f>
        <v>#REF!</v>
      </c>
      <c r="G51" s="13" t="e">
        <f>VLOOKUP($A51,#REF!,COLUMN(#REF!),FALSE)</f>
        <v>#REF!</v>
      </c>
      <c r="H51" s="14" t="e">
        <f>VLOOKUP(A51,#REF!,COLUMN(#REF!),FALSE)</f>
        <v>#REF!</v>
      </c>
      <c r="I51" s="15" t="e">
        <f>VLOOKUP($A51,#REF!,COLUMN(#REF!),FALSE)</f>
        <v>#REF!</v>
      </c>
      <c r="J51" s="13" t="e">
        <f>VLOOKUP($A51,#REF!,COLUMN(#REF!),FALSE)</f>
        <v>#REF!</v>
      </c>
      <c r="K51" s="42" t="e">
        <f t="shared" si="1"/>
        <v>#REF!</v>
      </c>
      <c r="L51" s="15" t="e">
        <f>VLOOKUP($A51,#REF!,COLUMN(#REF!),FALSE)</f>
        <v>#REF!</v>
      </c>
      <c r="M51" s="13" t="e">
        <f>VLOOKUP($A51,#REF!,COLUMN(#REF!),FALSE)</f>
        <v>#REF!</v>
      </c>
      <c r="N51" s="42" t="e">
        <f t="shared" si="2"/>
        <v>#REF!</v>
      </c>
      <c r="O51" s="15" t="e">
        <f>VLOOKUP($A51,#REF!,COLUMN(#REF!),FALSE)</f>
        <v>#REF!</v>
      </c>
      <c r="P51" s="13" t="e">
        <f>VLOOKUP($A51,#REF!,COLUMN(#REF!),FALSE)</f>
        <v>#REF!</v>
      </c>
      <c r="Q51" s="42" t="e">
        <f t="shared" si="3"/>
        <v>#REF!</v>
      </c>
      <c r="R51" s="42" t="e">
        <f t="shared" si="0"/>
        <v>#REF!</v>
      </c>
      <c r="S51" s="25" t="e">
        <f t="shared" si="4"/>
        <v>#REF!</v>
      </c>
    </row>
    <row r="52" spans="1:19" ht="15">
      <c r="A52" s="11" t="s">
        <v>314</v>
      </c>
      <c r="B52" s="12" t="s">
        <v>315</v>
      </c>
      <c r="C52" s="13" t="e">
        <f>VLOOKUP($A52,#REF!,COLUMN(#REF!),FALSE)</f>
        <v>#REF!</v>
      </c>
      <c r="D52" s="13" t="e">
        <f>VLOOKUP($A52,#REF!,COLUMN(#REF!),FALSE)</f>
        <v>#REF!</v>
      </c>
      <c r="E52" s="36" t="e">
        <f>VLOOKUP($A52,#REF!,COLUMN(#REF!),FALSE)</f>
        <v>#REF!</v>
      </c>
      <c r="F52" s="13" t="e">
        <f>VLOOKUP($A52,#REF!,COLUMN(#REF!),FALSE)</f>
        <v>#REF!</v>
      </c>
      <c r="G52" s="13" t="e">
        <f>VLOOKUP($A52,#REF!,COLUMN(#REF!),FALSE)</f>
        <v>#REF!</v>
      </c>
      <c r="H52" s="14" t="e">
        <f>VLOOKUP(A52,#REF!,COLUMN(#REF!),FALSE)</f>
        <v>#REF!</v>
      </c>
      <c r="I52" s="15" t="e">
        <f>VLOOKUP($A52,#REF!,COLUMN(#REF!),FALSE)</f>
        <v>#REF!</v>
      </c>
      <c r="J52" s="13" t="e">
        <f>VLOOKUP($A52,#REF!,COLUMN(#REF!),FALSE)</f>
        <v>#REF!</v>
      </c>
      <c r="K52" s="42" t="e">
        <f t="shared" si="1"/>
        <v>#REF!</v>
      </c>
      <c r="L52" s="15" t="e">
        <f>VLOOKUP($A52,#REF!,COLUMN(#REF!),FALSE)</f>
        <v>#REF!</v>
      </c>
      <c r="M52" s="13" t="e">
        <f>VLOOKUP($A52,#REF!,COLUMN(#REF!),FALSE)</f>
        <v>#REF!</v>
      </c>
      <c r="N52" s="42" t="e">
        <f t="shared" si="2"/>
        <v>#REF!</v>
      </c>
      <c r="O52" s="15" t="e">
        <f>VLOOKUP($A52,#REF!,COLUMN(#REF!),FALSE)</f>
        <v>#REF!</v>
      </c>
      <c r="P52" s="13" t="e">
        <f>VLOOKUP($A52,#REF!,COLUMN(#REF!),FALSE)</f>
        <v>#REF!</v>
      </c>
      <c r="Q52" s="42" t="e">
        <f t="shared" si="3"/>
        <v>#REF!</v>
      </c>
      <c r="R52" s="42" t="e">
        <f t="shared" si="0"/>
        <v>#REF!</v>
      </c>
      <c r="S52" s="25" t="e">
        <f t="shared" si="4"/>
        <v>#REF!</v>
      </c>
    </row>
    <row r="53" spans="1:19" ht="15">
      <c r="A53" s="11" t="s">
        <v>316</v>
      </c>
      <c r="B53" s="12" t="s">
        <v>317</v>
      </c>
      <c r="C53" s="13" t="e">
        <f>VLOOKUP($A53,#REF!,COLUMN(#REF!),FALSE)</f>
        <v>#REF!</v>
      </c>
      <c r="D53" s="13" t="e">
        <f>VLOOKUP($A53,#REF!,COLUMN(#REF!),FALSE)</f>
        <v>#REF!</v>
      </c>
      <c r="E53" s="36" t="e">
        <f>VLOOKUP($A53,#REF!,COLUMN(#REF!),FALSE)</f>
        <v>#REF!</v>
      </c>
      <c r="F53" s="13" t="e">
        <f>VLOOKUP($A53,#REF!,COLUMN(#REF!),FALSE)</f>
        <v>#REF!</v>
      </c>
      <c r="G53" s="13" t="e">
        <f>VLOOKUP($A53,#REF!,COLUMN(#REF!),FALSE)</f>
        <v>#REF!</v>
      </c>
      <c r="H53" s="14" t="e">
        <f>VLOOKUP(A53,#REF!,COLUMN(#REF!),FALSE)</f>
        <v>#REF!</v>
      </c>
      <c r="I53" s="15" t="e">
        <f>VLOOKUP($A53,#REF!,COLUMN(#REF!),FALSE)</f>
        <v>#REF!</v>
      </c>
      <c r="J53" s="13" t="e">
        <f>VLOOKUP($A53,#REF!,COLUMN(#REF!),FALSE)</f>
        <v>#REF!</v>
      </c>
      <c r="K53" s="42" t="e">
        <f t="shared" si="1"/>
        <v>#REF!</v>
      </c>
      <c r="L53" s="15" t="e">
        <f>VLOOKUP($A53,#REF!,COLUMN(#REF!),FALSE)</f>
        <v>#REF!</v>
      </c>
      <c r="M53" s="13" t="e">
        <f>VLOOKUP($A53,#REF!,COLUMN(#REF!),FALSE)</f>
        <v>#REF!</v>
      </c>
      <c r="N53" s="42" t="e">
        <f t="shared" si="2"/>
        <v>#REF!</v>
      </c>
      <c r="O53" s="15" t="e">
        <f>VLOOKUP($A53,#REF!,COLUMN(#REF!),FALSE)</f>
        <v>#REF!</v>
      </c>
      <c r="P53" s="13" t="e">
        <f>VLOOKUP($A53,#REF!,COLUMN(#REF!),FALSE)</f>
        <v>#REF!</v>
      </c>
      <c r="Q53" s="42" t="e">
        <f t="shared" si="3"/>
        <v>#REF!</v>
      </c>
      <c r="R53" s="42" t="e">
        <f t="shared" si="0"/>
        <v>#REF!</v>
      </c>
      <c r="S53" s="25" t="e">
        <f t="shared" si="4"/>
        <v>#REF!</v>
      </c>
    </row>
    <row r="54" spans="1:19" ht="15">
      <c r="A54" s="11" t="s">
        <v>318</v>
      </c>
      <c r="B54" s="12" t="s">
        <v>319</v>
      </c>
      <c r="C54" s="13" t="e">
        <f>VLOOKUP($A54,#REF!,COLUMN(#REF!),FALSE)</f>
        <v>#REF!</v>
      </c>
      <c r="D54" s="13" t="e">
        <f>VLOOKUP($A54,#REF!,COLUMN(#REF!),FALSE)</f>
        <v>#REF!</v>
      </c>
      <c r="E54" s="36" t="e">
        <f>VLOOKUP($A54,#REF!,COLUMN(#REF!),FALSE)</f>
        <v>#REF!</v>
      </c>
      <c r="F54" s="13" t="e">
        <f>VLOOKUP($A54,#REF!,COLUMN(#REF!),FALSE)</f>
        <v>#REF!</v>
      </c>
      <c r="G54" s="13" t="e">
        <f>VLOOKUP($A54,#REF!,COLUMN(#REF!),FALSE)</f>
        <v>#REF!</v>
      </c>
      <c r="H54" s="14" t="e">
        <f>VLOOKUP(A54,#REF!,COLUMN(#REF!),FALSE)</f>
        <v>#REF!</v>
      </c>
      <c r="I54" s="15" t="e">
        <f>VLOOKUP($A54,#REF!,COLUMN(#REF!),FALSE)</f>
        <v>#REF!</v>
      </c>
      <c r="J54" s="13" t="e">
        <f>VLOOKUP($A54,#REF!,COLUMN(#REF!),FALSE)</f>
        <v>#REF!</v>
      </c>
      <c r="K54" s="42" t="e">
        <f t="shared" si="1"/>
        <v>#REF!</v>
      </c>
      <c r="L54" s="15" t="e">
        <f>VLOOKUP($A54,#REF!,COLUMN(#REF!),FALSE)</f>
        <v>#REF!</v>
      </c>
      <c r="M54" s="13" t="e">
        <f>VLOOKUP($A54,#REF!,COLUMN(#REF!),FALSE)</f>
        <v>#REF!</v>
      </c>
      <c r="N54" s="42" t="e">
        <f t="shared" si="2"/>
        <v>#REF!</v>
      </c>
      <c r="O54" s="15" t="e">
        <f>VLOOKUP($A54,#REF!,COLUMN(#REF!),FALSE)</f>
        <v>#REF!</v>
      </c>
      <c r="P54" s="13" t="e">
        <f>VLOOKUP($A54,#REF!,COLUMN(#REF!),FALSE)</f>
        <v>#REF!</v>
      </c>
      <c r="Q54" s="42" t="e">
        <f t="shared" si="3"/>
        <v>#REF!</v>
      </c>
      <c r="R54" s="42" t="e">
        <f t="shared" si="0"/>
        <v>#REF!</v>
      </c>
      <c r="S54" s="25" t="e">
        <f t="shared" si="4"/>
        <v>#REF!</v>
      </c>
    </row>
    <row r="55" spans="1:19" ht="15">
      <c r="A55" s="11" t="s">
        <v>320</v>
      </c>
      <c r="B55" s="12" t="s">
        <v>321</v>
      </c>
      <c r="C55" s="13" t="e">
        <f>VLOOKUP($A55,#REF!,COLUMN(#REF!),FALSE)</f>
        <v>#REF!</v>
      </c>
      <c r="D55" s="13" t="e">
        <f>VLOOKUP($A55,#REF!,COLUMN(#REF!),FALSE)</f>
        <v>#REF!</v>
      </c>
      <c r="E55" s="36" t="e">
        <f>VLOOKUP($A55,#REF!,COLUMN(#REF!),FALSE)</f>
        <v>#REF!</v>
      </c>
      <c r="F55" s="13" t="e">
        <f>VLOOKUP($A55,#REF!,COLUMN(#REF!),FALSE)</f>
        <v>#REF!</v>
      </c>
      <c r="G55" s="13" t="e">
        <f>VLOOKUP($A55,#REF!,COLUMN(#REF!),FALSE)</f>
        <v>#REF!</v>
      </c>
      <c r="H55" s="14" t="e">
        <f>VLOOKUP(A55,#REF!,COLUMN(#REF!),FALSE)</f>
        <v>#REF!</v>
      </c>
      <c r="I55" s="15" t="e">
        <f>VLOOKUP($A55,#REF!,COLUMN(#REF!),FALSE)</f>
        <v>#REF!</v>
      </c>
      <c r="J55" s="13" t="e">
        <f>VLOOKUP($A55,#REF!,COLUMN(#REF!),FALSE)</f>
        <v>#REF!</v>
      </c>
      <c r="K55" s="42" t="e">
        <f t="shared" si="1"/>
        <v>#REF!</v>
      </c>
      <c r="L55" s="15" t="e">
        <f>VLOOKUP($A55,#REF!,COLUMN(#REF!),FALSE)</f>
        <v>#REF!</v>
      </c>
      <c r="M55" s="13" t="e">
        <f>VLOOKUP($A55,#REF!,COLUMN(#REF!),FALSE)</f>
        <v>#REF!</v>
      </c>
      <c r="N55" s="42" t="e">
        <f t="shared" si="2"/>
        <v>#REF!</v>
      </c>
      <c r="O55" s="15" t="e">
        <f>VLOOKUP($A55,#REF!,COLUMN(#REF!),FALSE)</f>
        <v>#REF!</v>
      </c>
      <c r="P55" s="13" t="e">
        <f>VLOOKUP($A55,#REF!,COLUMN(#REF!),FALSE)</f>
        <v>#REF!</v>
      </c>
      <c r="Q55" s="42" t="e">
        <f t="shared" si="3"/>
        <v>#REF!</v>
      </c>
      <c r="R55" s="42" t="e">
        <f t="shared" si="0"/>
        <v>#REF!</v>
      </c>
      <c r="S55" s="25" t="e">
        <f t="shared" si="4"/>
        <v>#REF!</v>
      </c>
    </row>
    <row r="56" spans="1:19" ht="15">
      <c r="A56" s="11" t="s">
        <v>322</v>
      </c>
      <c r="B56" s="12" t="s">
        <v>323</v>
      </c>
      <c r="C56" s="13" t="e">
        <f>VLOOKUP($A56,#REF!,COLUMN(#REF!),FALSE)</f>
        <v>#REF!</v>
      </c>
      <c r="D56" s="13" t="e">
        <f>VLOOKUP($A56,#REF!,COLUMN(#REF!),FALSE)</f>
        <v>#REF!</v>
      </c>
      <c r="E56" s="36" t="e">
        <f>VLOOKUP($A56,#REF!,COLUMN(#REF!),FALSE)</f>
        <v>#REF!</v>
      </c>
      <c r="F56" s="13" t="e">
        <f>VLOOKUP($A56,#REF!,COLUMN(#REF!),FALSE)</f>
        <v>#REF!</v>
      </c>
      <c r="G56" s="13" t="e">
        <f>VLOOKUP($A56,#REF!,COLUMN(#REF!),FALSE)</f>
        <v>#REF!</v>
      </c>
      <c r="H56" s="14" t="e">
        <f>VLOOKUP(A56,#REF!,COLUMN(#REF!),FALSE)</f>
        <v>#REF!</v>
      </c>
      <c r="I56" s="15" t="e">
        <f>VLOOKUP($A56,#REF!,COLUMN(#REF!),FALSE)</f>
        <v>#REF!</v>
      </c>
      <c r="J56" s="13" t="e">
        <f>VLOOKUP($A56,#REF!,COLUMN(#REF!),FALSE)</f>
        <v>#REF!</v>
      </c>
      <c r="K56" s="42" t="e">
        <f t="shared" si="1"/>
        <v>#REF!</v>
      </c>
      <c r="L56" s="15" t="e">
        <f>VLOOKUP($A56,#REF!,COLUMN(#REF!),FALSE)</f>
        <v>#REF!</v>
      </c>
      <c r="M56" s="13" t="e">
        <f>VLOOKUP($A56,#REF!,COLUMN(#REF!),FALSE)</f>
        <v>#REF!</v>
      </c>
      <c r="N56" s="42" t="e">
        <f t="shared" si="2"/>
        <v>#REF!</v>
      </c>
      <c r="O56" s="15" t="e">
        <f>VLOOKUP($A56,#REF!,COLUMN(#REF!),FALSE)</f>
        <v>#REF!</v>
      </c>
      <c r="P56" s="13" t="e">
        <f>VLOOKUP($A56,#REF!,COLUMN(#REF!),FALSE)</f>
        <v>#REF!</v>
      </c>
      <c r="Q56" s="42" t="e">
        <f t="shared" si="3"/>
        <v>#REF!</v>
      </c>
      <c r="R56" s="42" t="e">
        <f t="shared" si="0"/>
        <v>#REF!</v>
      </c>
      <c r="S56" s="25" t="e">
        <f t="shared" si="4"/>
        <v>#REF!</v>
      </c>
    </row>
    <row r="57" spans="1:19" ht="15">
      <c r="A57" s="11" t="s">
        <v>324</v>
      </c>
      <c r="B57" s="12" t="s">
        <v>325</v>
      </c>
      <c r="C57" s="13" t="e">
        <f>VLOOKUP($A57,#REF!,COLUMN(#REF!),FALSE)</f>
        <v>#REF!</v>
      </c>
      <c r="D57" s="13" t="e">
        <f>VLOOKUP($A57,#REF!,COLUMN(#REF!),FALSE)</f>
        <v>#REF!</v>
      </c>
      <c r="E57" s="36" t="e">
        <f>VLOOKUP($A57,#REF!,COLUMN(#REF!),FALSE)</f>
        <v>#REF!</v>
      </c>
      <c r="F57" s="13" t="e">
        <f>VLOOKUP($A57,#REF!,COLUMN(#REF!),FALSE)</f>
        <v>#REF!</v>
      </c>
      <c r="G57" s="13" t="e">
        <f>VLOOKUP($A57,#REF!,COLUMN(#REF!),FALSE)</f>
        <v>#REF!</v>
      </c>
      <c r="H57" s="14" t="e">
        <f>VLOOKUP(A57,#REF!,COLUMN(#REF!),FALSE)</f>
        <v>#REF!</v>
      </c>
      <c r="I57" s="15" t="e">
        <f>VLOOKUP($A57,#REF!,COLUMN(#REF!),FALSE)</f>
        <v>#REF!</v>
      </c>
      <c r="J57" s="13" t="e">
        <f>VLOOKUP($A57,#REF!,COLUMN(#REF!),FALSE)</f>
        <v>#REF!</v>
      </c>
      <c r="K57" s="42" t="e">
        <f t="shared" si="1"/>
        <v>#REF!</v>
      </c>
      <c r="L57" s="15" t="e">
        <f>VLOOKUP($A57,#REF!,COLUMN(#REF!),FALSE)</f>
        <v>#REF!</v>
      </c>
      <c r="M57" s="13" t="e">
        <f>VLOOKUP($A57,#REF!,COLUMN(#REF!),FALSE)</f>
        <v>#REF!</v>
      </c>
      <c r="N57" s="42" t="e">
        <f t="shared" si="2"/>
        <v>#REF!</v>
      </c>
      <c r="O57" s="15" t="e">
        <f>VLOOKUP($A57,#REF!,COLUMN(#REF!),FALSE)</f>
        <v>#REF!</v>
      </c>
      <c r="P57" s="13" t="e">
        <f>VLOOKUP($A57,#REF!,COLUMN(#REF!),FALSE)</f>
        <v>#REF!</v>
      </c>
      <c r="Q57" s="42" t="e">
        <f t="shared" si="3"/>
        <v>#REF!</v>
      </c>
      <c r="R57" s="42" t="e">
        <f t="shared" si="0"/>
        <v>#REF!</v>
      </c>
      <c r="S57" s="25" t="e">
        <f t="shared" si="4"/>
        <v>#REF!</v>
      </c>
    </row>
    <row r="58" spans="1:19" ht="15">
      <c r="A58" s="11" t="s">
        <v>326</v>
      </c>
      <c r="B58" s="12" t="s">
        <v>327</v>
      </c>
      <c r="C58" s="13" t="e">
        <f>VLOOKUP($A58,#REF!,COLUMN(#REF!),FALSE)</f>
        <v>#REF!</v>
      </c>
      <c r="D58" s="13" t="e">
        <f>VLOOKUP($A58,#REF!,COLUMN(#REF!),FALSE)</f>
        <v>#REF!</v>
      </c>
      <c r="E58" s="36" t="e">
        <f>VLOOKUP($A58,#REF!,COLUMN(#REF!),FALSE)</f>
        <v>#REF!</v>
      </c>
      <c r="F58" s="13" t="e">
        <f>VLOOKUP($A58,#REF!,COLUMN(#REF!),FALSE)</f>
        <v>#REF!</v>
      </c>
      <c r="G58" s="13" t="e">
        <f>VLOOKUP($A58,#REF!,COLUMN(#REF!),FALSE)</f>
        <v>#REF!</v>
      </c>
      <c r="H58" s="14" t="e">
        <f>VLOOKUP(A58,#REF!,COLUMN(#REF!),FALSE)</f>
        <v>#REF!</v>
      </c>
      <c r="I58" s="15" t="e">
        <f>VLOOKUP($A58,#REF!,COLUMN(#REF!),FALSE)</f>
        <v>#REF!</v>
      </c>
      <c r="J58" s="13" t="e">
        <f>VLOOKUP($A58,#REF!,COLUMN(#REF!),FALSE)</f>
        <v>#REF!</v>
      </c>
      <c r="K58" s="42" t="e">
        <f t="shared" si="1"/>
        <v>#REF!</v>
      </c>
      <c r="L58" s="15" t="e">
        <f>VLOOKUP($A58,#REF!,COLUMN(#REF!),FALSE)</f>
        <v>#REF!</v>
      </c>
      <c r="M58" s="13" t="e">
        <f>VLOOKUP($A58,#REF!,COLUMN(#REF!),FALSE)</f>
        <v>#REF!</v>
      </c>
      <c r="N58" s="42" t="e">
        <f t="shared" si="2"/>
        <v>#REF!</v>
      </c>
      <c r="O58" s="15" t="e">
        <f>VLOOKUP($A58,#REF!,COLUMN(#REF!),FALSE)</f>
        <v>#REF!</v>
      </c>
      <c r="P58" s="13" t="e">
        <f>VLOOKUP($A58,#REF!,COLUMN(#REF!),FALSE)</f>
        <v>#REF!</v>
      </c>
      <c r="Q58" s="42" t="e">
        <f t="shared" si="3"/>
        <v>#REF!</v>
      </c>
      <c r="R58" s="42" t="e">
        <f t="shared" si="0"/>
        <v>#REF!</v>
      </c>
      <c r="S58" s="25" t="e">
        <f t="shared" si="4"/>
        <v>#REF!</v>
      </c>
    </row>
    <row r="59" spans="1:19" ht="15">
      <c r="A59" s="11" t="s">
        <v>328</v>
      </c>
      <c r="B59" s="12" t="s">
        <v>329</v>
      </c>
      <c r="C59" s="13" t="e">
        <f>VLOOKUP($A59,#REF!,COLUMN(#REF!),FALSE)</f>
        <v>#REF!</v>
      </c>
      <c r="D59" s="13" t="e">
        <f>VLOOKUP($A59,#REF!,COLUMN(#REF!),FALSE)</f>
        <v>#REF!</v>
      </c>
      <c r="E59" s="36" t="e">
        <f>VLOOKUP($A59,#REF!,COLUMN(#REF!),FALSE)</f>
        <v>#REF!</v>
      </c>
      <c r="F59" s="13" t="e">
        <f>VLOOKUP($A59,#REF!,COLUMN(#REF!),FALSE)</f>
        <v>#REF!</v>
      </c>
      <c r="G59" s="13" t="e">
        <f>VLOOKUP($A59,#REF!,COLUMN(#REF!),FALSE)</f>
        <v>#REF!</v>
      </c>
      <c r="H59" s="14" t="e">
        <f>VLOOKUP(A59,#REF!,COLUMN(#REF!),FALSE)</f>
        <v>#REF!</v>
      </c>
      <c r="I59" s="15" t="e">
        <f>VLOOKUP($A59,#REF!,COLUMN(#REF!),FALSE)</f>
        <v>#REF!</v>
      </c>
      <c r="J59" s="13" t="e">
        <f>VLOOKUP($A59,#REF!,COLUMN(#REF!),FALSE)</f>
        <v>#REF!</v>
      </c>
      <c r="K59" s="42" t="e">
        <f t="shared" si="1"/>
        <v>#REF!</v>
      </c>
      <c r="L59" s="15" t="e">
        <f>VLOOKUP($A59,#REF!,COLUMN(#REF!),FALSE)</f>
        <v>#REF!</v>
      </c>
      <c r="M59" s="13" t="e">
        <f>VLOOKUP($A59,#REF!,COLUMN(#REF!),FALSE)</f>
        <v>#REF!</v>
      </c>
      <c r="N59" s="42" t="e">
        <f t="shared" si="2"/>
        <v>#REF!</v>
      </c>
      <c r="O59" s="15" t="e">
        <f>VLOOKUP($A59,#REF!,COLUMN(#REF!),FALSE)</f>
        <v>#REF!</v>
      </c>
      <c r="P59" s="13" t="e">
        <f>VLOOKUP($A59,#REF!,COLUMN(#REF!),FALSE)</f>
        <v>#REF!</v>
      </c>
      <c r="Q59" s="42" t="e">
        <f t="shared" si="3"/>
        <v>#REF!</v>
      </c>
      <c r="R59" s="42" t="e">
        <f t="shared" si="0"/>
        <v>#REF!</v>
      </c>
      <c r="S59" s="25" t="e">
        <f t="shared" si="4"/>
        <v>#REF!</v>
      </c>
    </row>
    <row r="60" spans="1:19" ht="15">
      <c r="A60" s="11" t="s">
        <v>330</v>
      </c>
      <c r="B60" s="12" t="s">
        <v>331</v>
      </c>
      <c r="C60" s="13" t="e">
        <f>VLOOKUP($A60,#REF!,COLUMN(#REF!),FALSE)</f>
        <v>#REF!</v>
      </c>
      <c r="D60" s="13" t="e">
        <f>VLOOKUP($A60,#REF!,COLUMN(#REF!),FALSE)</f>
        <v>#REF!</v>
      </c>
      <c r="E60" s="36" t="e">
        <f>VLOOKUP($A60,#REF!,COLUMN(#REF!),FALSE)</f>
        <v>#REF!</v>
      </c>
      <c r="F60" s="13" t="e">
        <f>VLOOKUP($A60,#REF!,COLUMN(#REF!),FALSE)</f>
        <v>#REF!</v>
      </c>
      <c r="G60" s="13" t="e">
        <f>VLOOKUP($A60,#REF!,COLUMN(#REF!),FALSE)</f>
        <v>#REF!</v>
      </c>
      <c r="H60" s="14" t="e">
        <f>VLOOKUP(A60,#REF!,COLUMN(#REF!),FALSE)</f>
        <v>#REF!</v>
      </c>
      <c r="I60" s="15" t="e">
        <f>VLOOKUP($A60,#REF!,COLUMN(#REF!),FALSE)</f>
        <v>#REF!</v>
      </c>
      <c r="J60" s="13" t="e">
        <f>VLOOKUP($A60,#REF!,COLUMN(#REF!),FALSE)</f>
        <v>#REF!</v>
      </c>
      <c r="K60" s="42" t="e">
        <f t="shared" si="1"/>
        <v>#REF!</v>
      </c>
      <c r="L60" s="15" t="e">
        <f>VLOOKUP($A60,#REF!,COLUMN(#REF!),FALSE)</f>
        <v>#REF!</v>
      </c>
      <c r="M60" s="13" t="e">
        <f>VLOOKUP($A60,#REF!,COLUMN(#REF!),FALSE)</f>
        <v>#REF!</v>
      </c>
      <c r="N60" s="42" t="e">
        <f t="shared" si="2"/>
        <v>#REF!</v>
      </c>
      <c r="O60" s="15" t="e">
        <f>VLOOKUP($A60,#REF!,COLUMN(#REF!),FALSE)</f>
        <v>#REF!</v>
      </c>
      <c r="P60" s="13" t="e">
        <f>VLOOKUP($A60,#REF!,COLUMN(#REF!),FALSE)</f>
        <v>#REF!</v>
      </c>
      <c r="Q60" s="42" t="e">
        <f t="shared" si="3"/>
        <v>#REF!</v>
      </c>
      <c r="R60" s="42" t="e">
        <f t="shared" si="0"/>
        <v>#REF!</v>
      </c>
      <c r="S60" s="25" t="e">
        <f t="shared" si="4"/>
        <v>#REF!</v>
      </c>
    </row>
    <row r="61" spans="1:19" ht="15">
      <c r="A61" s="11" t="s">
        <v>332</v>
      </c>
      <c r="B61" s="12" t="s">
        <v>333</v>
      </c>
      <c r="C61" s="13" t="e">
        <f>VLOOKUP($A61,#REF!,COLUMN(#REF!),FALSE)</f>
        <v>#REF!</v>
      </c>
      <c r="D61" s="13" t="e">
        <f>VLOOKUP($A61,#REF!,COLUMN(#REF!),FALSE)</f>
        <v>#REF!</v>
      </c>
      <c r="E61" s="36" t="e">
        <f>VLOOKUP($A61,#REF!,COLUMN(#REF!),FALSE)</f>
        <v>#REF!</v>
      </c>
      <c r="F61" s="13" t="e">
        <f>VLOOKUP($A61,#REF!,COLUMN(#REF!),FALSE)</f>
        <v>#REF!</v>
      </c>
      <c r="G61" s="13" t="e">
        <f>VLOOKUP($A61,#REF!,COLUMN(#REF!),FALSE)</f>
        <v>#REF!</v>
      </c>
      <c r="H61" s="14" t="e">
        <f>VLOOKUP(A61,#REF!,COLUMN(#REF!),FALSE)</f>
        <v>#REF!</v>
      </c>
      <c r="I61" s="15" t="e">
        <f>VLOOKUP($A61,#REF!,COLUMN(#REF!),FALSE)</f>
        <v>#REF!</v>
      </c>
      <c r="J61" s="13" t="e">
        <f>VLOOKUP($A61,#REF!,COLUMN(#REF!),FALSE)</f>
        <v>#REF!</v>
      </c>
      <c r="K61" s="42" t="e">
        <f t="shared" si="1"/>
        <v>#REF!</v>
      </c>
      <c r="L61" s="15" t="e">
        <f>VLOOKUP($A61,#REF!,COLUMN(#REF!),FALSE)</f>
        <v>#REF!</v>
      </c>
      <c r="M61" s="13" t="e">
        <f>VLOOKUP($A61,#REF!,COLUMN(#REF!),FALSE)</f>
        <v>#REF!</v>
      </c>
      <c r="N61" s="42" t="e">
        <f t="shared" si="2"/>
        <v>#REF!</v>
      </c>
      <c r="O61" s="15" t="e">
        <f>VLOOKUP($A61,#REF!,COLUMN(#REF!),FALSE)</f>
        <v>#REF!</v>
      </c>
      <c r="P61" s="13" t="e">
        <f>VLOOKUP($A61,#REF!,COLUMN(#REF!),FALSE)</f>
        <v>#REF!</v>
      </c>
      <c r="Q61" s="42" t="e">
        <f t="shared" si="3"/>
        <v>#REF!</v>
      </c>
      <c r="R61" s="42" t="e">
        <f t="shared" si="0"/>
        <v>#REF!</v>
      </c>
      <c r="S61" s="25" t="e">
        <f t="shared" si="4"/>
        <v>#REF!</v>
      </c>
    </row>
    <row r="62" spans="1:19" ht="15">
      <c r="A62" s="11" t="s">
        <v>334</v>
      </c>
      <c r="B62" s="12" t="s">
        <v>335</v>
      </c>
      <c r="C62" s="13" t="e">
        <f>VLOOKUP($A62,#REF!,COLUMN(#REF!),FALSE)</f>
        <v>#REF!</v>
      </c>
      <c r="D62" s="13" t="e">
        <f>VLOOKUP($A62,#REF!,COLUMN(#REF!),FALSE)</f>
        <v>#REF!</v>
      </c>
      <c r="E62" s="36" t="e">
        <f>VLOOKUP($A62,#REF!,COLUMN(#REF!),FALSE)</f>
        <v>#REF!</v>
      </c>
      <c r="F62" s="13" t="e">
        <f>VLOOKUP($A62,#REF!,COLUMN(#REF!),FALSE)</f>
        <v>#REF!</v>
      </c>
      <c r="G62" s="13" t="e">
        <f>VLOOKUP($A62,#REF!,COLUMN(#REF!),FALSE)</f>
        <v>#REF!</v>
      </c>
      <c r="H62" s="14" t="e">
        <f>VLOOKUP(A62,#REF!,COLUMN(#REF!),FALSE)</f>
        <v>#REF!</v>
      </c>
      <c r="I62" s="15" t="e">
        <f>VLOOKUP($A62,#REF!,COLUMN(#REF!),FALSE)</f>
        <v>#REF!</v>
      </c>
      <c r="J62" s="13" t="e">
        <f>VLOOKUP($A62,#REF!,COLUMN(#REF!),FALSE)</f>
        <v>#REF!</v>
      </c>
      <c r="K62" s="42" t="e">
        <f t="shared" si="1"/>
        <v>#REF!</v>
      </c>
      <c r="L62" s="15" t="e">
        <f>VLOOKUP($A62,#REF!,COLUMN(#REF!),FALSE)</f>
        <v>#REF!</v>
      </c>
      <c r="M62" s="13" t="e">
        <f>VLOOKUP($A62,#REF!,COLUMN(#REF!),FALSE)</f>
        <v>#REF!</v>
      </c>
      <c r="N62" s="42" t="e">
        <f t="shared" si="2"/>
        <v>#REF!</v>
      </c>
      <c r="O62" s="15" t="e">
        <f>VLOOKUP($A62,#REF!,COLUMN(#REF!),FALSE)</f>
        <v>#REF!</v>
      </c>
      <c r="P62" s="13" t="e">
        <f>VLOOKUP($A62,#REF!,COLUMN(#REF!),FALSE)</f>
        <v>#REF!</v>
      </c>
      <c r="Q62" s="42" t="e">
        <f t="shared" si="3"/>
        <v>#REF!</v>
      </c>
      <c r="R62" s="42" t="e">
        <f t="shared" si="0"/>
        <v>#REF!</v>
      </c>
      <c r="S62" s="25" t="e">
        <f t="shared" si="4"/>
        <v>#REF!</v>
      </c>
    </row>
    <row r="63" spans="1:19" ht="15">
      <c r="A63" s="11" t="s">
        <v>336</v>
      </c>
      <c r="B63" s="12" t="s">
        <v>337</v>
      </c>
      <c r="C63" s="13" t="e">
        <f>VLOOKUP($A63,#REF!,COLUMN(#REF!),FALSE)</f>
        <v>#REF!</v>
      </c>
      <c r="D63" s="13" t="e">
        <f>VLOOKUP($A63,#REF!,COLUMN(#REF!),FALSE)</f>
        <v>#REF!</v>
      </c>
      <c r="E63" s="36" t="e">
        <f>VLOOKUP($A63,#REF!,COLUMN(#REF!),FALSE)</f>
        <v>#REF!</v>
      </c>
      <c r="F63" s="13" t="e">
        <f>VLOOKUP($A63,#REF!,COLUMN(#REF!),FALSE)</f>
        <v>#REF!</v>
      </c>
      <c r="G63" s="13" t="e">
        <f>VLOOKUP($A63,#REF!,COLUMN(#REF!),FALSE)</f>
        <v>#REF!</v>
      </c>
      <c r="H63" s="14" t="e">
        <f>VLOOKUP(A63,#REF!,COLUMN(#REF!),FALSE)</f>
        <v>#REF!</v>
      </c>
      <c r="I63" s="15" t="e">
        <f>VLOOKUP($A63,#REF!,COLUMN(#REF!),FALSE)</f>
        <v>#REF!</v>
      </c>
      <c r="J63" s="13" t="e">
        <f>VLOOKUP($A63,#REF!,COLUMN(#REF!),FALSE)</f>
        <v>#REF!</v>
      </c>
      <c r="K63" s="42" t="e">
        <f t="shared" si="1"/>
        <v>#REF!</v>
      </c>
      <c r="L63" s="15" t="e">
        <f>VLOOKUP($A63,#REF!,COLUMN(#REF!),FALSE)</f>
        <v>#REF!</v>
      </c>
      <c r="M63" s="13" t="e">
        <f>VLOOKUP($A63,#REF!,COLUMN(#REF!),FALSE)</f>
        <v>#REF!</v>
      </c>
      <c r="N63" s="42" t="e">
        <f t="shared" si="2"/>
        <v>#REF!</v>
      </c>
      <c r="O63" s="15" t="e">
        <f>VLOOKUP($A63,#REF!,COLUMN(#REF!),FALSE)</f>
        <v>#REF!</v>
      </c>
      <c r="P63" s="13" t="e">
        <f>VLOOKUP($A63,#REF!,COLUMN(#REF!),FALSE)</f>
        <v>#REF!</v>
      </c>
      <c r="Q63" s="42" t="e">
        <f t="shared" si="3"/>
        <v>#REF!</v>
      </c>
      <c r="R63" s="42" t="e">
        <f t="shared" si="0"/>
        <v>#REF!</v>
      </c>
      <c r="S63" s="25" t="e">
        <f t="shared" si="4"/>
        <v>#REF!</v>
      </c>
    </row>
    <row r="64" spans="1:19" ht="15">
      <c r="A64" s="11" t="s">
        <v>338</v>
      </c>
      <c r="B64" s="12" t="s">
        <v>339</v>
      </c>
      <c r="C64" s="13" t="e">
        <f>VLOOKUP($A64,#REF!,COLUMN(#REF!),FALSE)</f>
        <v>#REF!</v>
      </c>
      <c r="D64" s="13" t="e">
        <f>VLOOKUP($A64,#REF!,COLUMN(#REF!),FALSE)</f>
        <v>#REF!</v>
      </c>
      <c r="E64" s="36" t="e">
        <f>VLOOKUP($A64,#REF!,COLUMN(#REF!),FALSE)</f>
        <v>#REF!</v>
      </c>
      <c r="F64" s="13" t="e">
        <f>VLOOKUP($A64,#REF!,COLUMN(#REF!),FALSE)</f>
        <v>#REF!</v>
      </c>
      <c r="G64" s="13" t="e">
        <f>VLOOKUP($A64,#REF!,COLUMN(#REF!),FALSE)</f>
        <v>#REF!</v>
      </c>
      <c r="H64" s="14" t="e">
        <f>VLOOKUP(A64,#REF!,COLUMN(#REF!),FALSE)</f>
        <v>#REF!</v>
      </c>
      <c r="I64" s="15" t="e">
        <f>VLOOKUP($A64,#REF!,COLUMN(#REF!),FALSE)</f>
        <v>#REF!</v>
      </c>
      <c r="J64" s="13" t="e">
        <f>VLOOKUP($A64,#REF!,COLUMN(#REF!),FALSE)</f>
        <v>#REF!</v>
      </c>
      <c r="K64" s="42" t="e">
        <f t="shared" si="1"/>
        <v>#REF!</v>
      </c>
      <c r="L64" s="15" t="e">
        <f>VLOOKUP($A64,#REF!,COLUMN(#REF!),FALSE)</f>
        <v>#REF!</v>
      </c>
      <c r="M64" s="13" t="e">
        <f>VLOOKUP($A64,#REF!,COLUMN(#REF!),FALSE)</f>
        <v>#REF!</v>
      </c>
      <c r="N64" s="42" t="e">
        <f t="shared" si="2"/>
        <v>#REF!</v>
      </c>
      <c r="O64" s="15" t="e">
        <f>VLOOKUP($A64,#REF!,COLUMN(#REF!),FALSE)</f>
        <v>#REF!</v>
      </c>
      <c r="P64" s="13" t="e">
        <f>VLOOKUP($A64,#REF!,COLUMN(#REF!),FALSE)</f>
        <v>#REF!</v>
      </c>
      <c r="Q64" s="42" t="e">
        <f t="shared" si="3"/>
        <v>#REF!</v>
      </c>
      <c r="R64" s="42" t="e">
        <f t="shared" si="0"/>
        <v>#REF!</v>
      </c>
      <c r="S64" s="25" t="e">
        <f t="shared" si="4"/>
        <v>#REF!</v>
      </c>
    </row>
    <row r="65" spans="1:19" ht="15">
      <c r="A65" s="11" t="s">
        <v>340</v>
      </c>
      <c r="B65" s="12" t="s">
        <v>341</v>
      </c>
      <c r="C65" s="13" t="e">
        <f>VLOOKUP($A65,#REF!,COLUMN(#REF!),FALSE)</f>
        <v>#REF!</v>
      </c>
      <c r="D65" s="13" t="e">
        <f>VLOOKUP($A65,#REF!,COLUMN(#REF!),FALSE)</f>
        <v>#REF!</v>
      </c>
      <c r="E65" s="36" t="e">
        <f>VLOOKUP($A65,#REF!,COLUMN(#REF!),FALSE)</f>
        <v>#REF!</v>
      </c>
      <c r="F65" s="13" t="e">
        <f>VLOOKUP($A65,#REF!,COLUMN(#REF!),FALSE)</f>
        <v>#REF!</v>
      </c>
      <c r="G65" s="13" t="e">
        <f>VLOOKUP($A65,#REF!,COLUMN(#REF!),FALSE)</f>
        <v>#REF!</v>
      </c>
      <c r="H65" s="14" t="e">
        <f>VLOOKUP(A65,#REF!,COLUMN(#REF!),FALSE)</f>
        <v>#REF!</v>
      </c>
      <c r="I65" s="15" t="e">
        <f>VLOOKUP($A65,#REF!,COLUMN(#REF!),FALSE)</f>
        <v>#REF!</v>
      </c>
      <c r="J65" s="13" t="e">
        <f>VLOOKUP($A65,#REF!,COLUMN(#REF!),FALSE)</f>
        <v>#REF!</v>
      </c>
      <c r="K65" s="42" t="e">
        <f t="shared" si="1"/>
        <v>#REF!</v>
      </c>
      <c r="L65" s="15" t="e">
        <f>VLOOKUP($A65,#REF!,COLUMN(#REF!),FALSE)</f>
        <v>#REF!</v>
      </c>
      <c r="M65" s="13" t="e">
        <f>VLOOKUP($A65,#REF!,COLUMN(#REF!),FALSE)</f>
        <v>#REF!</v>
      </c>
      <c r="N65" s="42" t="e">
        <f t="shared" si="2"/>
        <v>#REF!</v>
      </c>
      <c r="O65" s="15" t="e">
        <f>VLOOKUP($A65,#REF!,COLUMN(#REF!),FALSE)</f>
        <v>#REF!</v>
      </c>
      <c r="P65" s="13" t="e">
        <f>VLOOKUP($A65,#REF!,COLUMN(#REF!),FALSE)</f>
        <v>#REF!</v>
      </c>
      <c r="Q65" s="42" t="e">
        <f t="shared" si="3"/>
        <v>#REF!</v>
      </c>
      <c r="R65" s="42" t="e">
        <f t="shared" si="0"/>
        <v>#REF!</v>
      </c>
      <c r="S65" s="25" t="e">
        <f t="shared" si="4"/>
        <v>#REF!</v>
      </c>
    </row>
    <row r="66" spans="1:19" ht="15">
      <c r="A66" s="11" t="s">
        <v>342</v>
      </c>
      <c r="B66" s="12" t="s">
        <v>343</v>
      </c>
      <c r="C66" s="13" t="e">
        <f>VLOOKUP($A66,#REF!,COLUMN(#REF!),FALSE)</f>
        <v>#REF!</v>
      </c>
      <c r="D66" s="13" t="e">
        <f>VLOOKUP($A66,#REF!,COLUMN(#REF!),FALSE)</f>
        <v>#REF!</v>
      </c>
      <c r="E66" s="36" t="e">
        <f>VLOOKUP($A66,#REF!,COLUMN(#REF!),FALSE)</f>
        <v>#REF!</v>
      </c>
      <c r="F66" s="13" t="e">
        <f>VLOOKUP($A66,#REF!,COLUMN(#REF!),FALSE)</f>
        <v>#REF!</v>
      </c>
      <c r="G66" s="13" t="e">
        <f>VLOOKUP($A66,#REF!,COLUMN(#REF!),FALSE)</f>
        <v>#REF!</v>
      </c>
      <c r="H66" s="14" t="e">
        <f>VLOOKUP(A66,#REF!,COLUMN(#REF!),FALSE)</f>
        <v>#REF!</v>
      </c>
      <c r="I66" s="15" t="e">
        <f>VLOOKUP($A66,#REF!,COLUMN(#REF!),FALSE)</f>
        <v>#REF!</v>
      </c>
      <c r="J66" s="13" t="e">
        <f>VLOOKUP($A66,#REF!,COLUMN(#REF!),FALSE)</f>
        <v>#REF!</v>
      </c>
      <c r="K66" s="42" t="e">
        <f t="shared" si="1"/>
        <v>#REF!</v>
      </c>
      <c r="L66" s="15" t="e">
        <f>VLOOKUP($A66,#REF!,COLUMN(#REF!),FALSE)</f>
        <v>#REF!</v>
      </c>
      <c r="M66" s="13" t="e">
        <f>VLOOKUP($A66,#REF!,COLUMN(#REF!),FALSE)</f>
        <v>#REF!</v>
      </c>
      <c r="N66" s="42" t="e">
        <f t="shared" si="2"/>
        <v>#REF!</v>
      </c>
      <c r="O66" s="15" t="e">
        <f>VLOOKUP($A66,#REF!,COLUMN(#REF!),FALSE)</f>
        <v>#REF!</v>
      </c>
      <c r="P66" s="13" t="e">
        <f>VLOOKUP($A66,#REF!,COLUMN(#REF!),FALSE)</f>
        <v>#REF!</v>
      </c>
      <c r="Q66" s="42" t="e">
        <f t="shared" si="3"/>
        <v>#REF!</v>
      </c>
      <c r="R66" s="42" t="e">
        <f t="shared" si="0"/>
        <v>#REF!</v>
      </c>
      <c r="S66" s="25" t="e">
        <f t="shared" si="4"/>
        <v>#REF!</v>
      </c>
    </row>
    <row r="67" spans="1:19" ht="15">
      <c r="A67" s="11" t="s">
        <v>344</v>
      </c>
      <c r="B67" s="12" t="s">
        <v>345</v>
      </c>
      <c r="C67" s="13" t="e">
        <f>VLOOKUP($A67,#REF!,COLUMN(#REF!),FALSE)</f>
        <v>#REF!</v>
      </c>
      <c r="D67" s="13" t="e">
        <f>VLOOKUP($A67,#REF!,COLUMN(#REF!),FALSE)</f>
        <v>#REF!</v>
      </c>
      <c r="E67" s="36" t="e">
        <f>VLOOKUP($A67,#REF!,COLUMN(#REF!),FALSE)</f>
        <v>#REF!</v>
      </c>
      <c r="F67" s="13" t="e">
        <f>VLOOKUP($A67,#REF!,COLUMN(#REF!),FALSE)</f>
        <v>#REF!</v>
      </c>
      <c r="G67" s="13" t="e">
        <f>VLOOKUP($A67,#REF!,COLUMN(#REF!),FALSE)</f>
        <v>#REF!</v>
      </c>
      <c r="H67" s="14" t="e">
        <f>VLOOKUP(A67,#REF!,COLUMN(#REF!),FALSE)</f>
        <v>#REF!</v>
      </c>
      <c r="I67" s="15" t="e">
        <f>VLOOKUP($A67,#REF!,COLUMN(#REF!),FALSE)</f>
        <v>#REF!</v>
      </c>
      <c r="J67" s="13" t="e">
        <f>VLOOKUP($A67,#REF!,COLUMN(#REF!),FALSE)</f>
        <v>#REF!</v>
      </c>
      <c r="K67" s="42" t="e">
        <f t="shared" si="1"/>
        <v>#REF!</v>
      </c>
      <c r="L67" s="15" t="e">
        <f>VLOOKUP($A67,#REF!,COLUMN(#REF!),FALSE)</f>
        <v>#REF!</v>
      </c>
      <c r="M67" s="13" t="e">
        <f>VLOOKUP($A67,#REF!,COLUMN(#REF!),FALSE)</f>
        <v>#REF!</v>
      </c>
      <c r="N67" s="42" t="e">
        <f t="shared" si="2"/>
        <v>#REF!</v>
      </c>
      <c r="O67" s="15" t="e">
        <f>VLOOKUP($A67,#REF!,COLUMN(#REF!),FALSE)</f>
        <v>#REF!</v>
      </c>
      <c r="P67" s="13" t="e">
        <f>VLOOKUP($A67,#REF!,COLUMN(#REF!),FALSE)</f>
        <v>#REF!</v>
      </c>
      <c r="Q67" s="42" t="e">
        <f t="shared" si="3"/>
        <v>#REF!</v>
      </c>
      <c r="R67" s="42" t="e">
        <f t="shared" si="0"/>
        <v>#REF!</v>
      </c>
      <c r="S67" s="25" t="e">
        <f t="shared" si="4"/>
        <v>#REF!</v>
      </c>
    </row>
    <row r="68" spans="1:19" ht="15">
      <c r="A68" s="11" t="s">
        <v>346</v>
      </c>
      <c r="B68" s="12" t="s">
        <v>347</v>
      </c>
      <c r="C68" s="13" t="e">
        <f>VLOOKUP($A68,#REF!,COLUMN(#REF!),FALSE)</f>
        <v>#REF!</v>
      </c>
      <c r="D68" s="13" t="e">
        <f>VLOOKUP($A68,#REF!,COLUMN(#REF!),FALSE)</f>
        <v>#REF!</v>
      </c>
      <c r="E68" s="36" t="e">
        <f>VLOOKUP($A68,#REF!,COLUMN(#REF!),FALSE)</f>
        <v>#REF!</v>
      </c>
      <c r="F68" s="13" t="e">
        <f>VLOOKUP($A68,#REF!,COLUMN(#REF!),FALSE)</f>
        <v>#REF!</v>
      </c>
      <c r="G68" s="13" t="e">
        <f>VLOOKUP($A68,#REF!,COLUMN(#REF!),FALSE)</f>
        <v>#REF!</v>
      </c>
      <c r="H68" s="14" t="e">
        <f>VLOOKUP(A68,#REF!,COLUMN(#REF!),FALSE)</f>
        <v>#REF!</v>
      </c>
      <c r="I68" s="15" t="e">
        <f>VLOOKUP($A68,#REF!,COLUMN(#REF!),FALSE)</f>
        <v>#REF!</v>
      </c>
      <c r="J68" s="13" t="e">
        <f>VLOOKUP($A68,#REF!,COLUMN(#REF!),FALSE)</f>
        <v>#REF!</v>
      </c>
      <c r="K68" s="42" t="e">
        <f t="shared" si="1"/>
        <v>#REF!</v>
      </c>
      <c r="L68" s="15" t="e">
        <f>VLOOKUP($A68,#REF!,COLUMN(#REF!),FALSE)</f>
        <v>#REF!</v>
      </c>
      <c r="M68" s="13" t="e">
        <f>VLOOKUP($A68,#REF!,COLUMN(#REF!),FALSE)</f>
        <v>#REF!</v>
      </c>
      <c r="N68" s="42" t="e">
        <f t="shared" si="2"/>
        <v>#REF!</v>
      </c>
      <c r="O68" s="15" t="e">
        <f>VLOOKUP($A68,#REF!,COLUMN(#REF!),FALSE)</f>
        <v>#REF!</v>
      </c>
      <c r="P68" s="13" t="e">
        <f>VLOOKUP($A68,#REF!,COLUMN(#REF!),FALSE)</f>
        <v>#REF!</v>
      </c>
      <c r="Q68" s="42" t="e">
        <f t="shared" si="3"/>
        <v>#REF!</v>
      </c>
      <c r="R68" s="42" t="e">
        <f t="shared" si="0"/>
        <v>#REF!</v>
      </c>
      <c r="S68" s="25" t="e">
        <f t="shared" si="4"/>
        <v>#REF!</v>
      </c>
    </row>
    <row r="69" spans="1:19" ht="15">
      <c r="A69" s="11" t="s">
        <v>348</v>
      </c>
      <c r="B69" s="12" t="s">
        <v>349</v>
      </c>
      <c r="C69" s="13" t="e">
        <f>VLOOKUP($A69,#REF!,COLUMN(#REF!),FALSE)</f>
        <v>#REF!</v>
      </c>
      <c r="D69" s="13" t="e">
        <f>VLOOKUP($A69,#REF!,COLUMN(#REF!),FALSE)</f>
        <v>#REF!</v>
      </c>
      <c r="E69" s="36" t="e">
        <f>VLOOKUP($A69,#REF!,COLUMN(#REF!),FALSE)</f>
        <v>#REF!</v>
      </c>
      <c r="F69" s="13" t="e">
        <f>VLOOKUP($A69,#REF!,COLUMN(#REF!),FALSE)</f>
        <v>#REF!</v>
      </c>
      <c r="G69" s="13" t="e">
        <f>VLOOKUP($A69,#REF!,COLUMN(#REF!),FALSE)</f>
        <v>#REF!</v>
      </c>
      <c r="H69" s="14" t="e">
        <f>VLOOKUP(A69,#REF!,COLUMN(#REF!),FALSE)</f>
        <v>#REF!</v>
      </c>
      <c r="I69" s="15" t="e">
        <f>VLOOKUP($A69,#REF!,COLUMN(#REF!),FALSE)</f>
        <v>#REF!</v>
      </c>
      <c r="J69" s="13" t="e">
        <f>VLOOKUP($A69,#REF!,COLUMN(#REF!),FALSE)</f>
        <v>#REF!</v>
      </c>
      <c r="K69" s="42" t="e">
        <f t="shared" si="1"/>
        <v>#REF!</v>
      </c>
      <c r="L69" s="15" t="e">
        <f>VLOOKUP($A69,#REF!,COLUMN(#REF!),FALSE)</f>
        <v>#REF!</v>
      </c>
      <c r="M69" s="13" t="e">
        <f>VLOOKUP($A69,#REF!,COLUMN(#REF!),FALSE)</f>
        <v>#REF!</v>
      </c>
      <c r="N69" s="42" t="e">
        <f t="shared" si="2"/>
        <v>#REF!</v>
      </c>
      <c r="O69" s="15" t="e">
        <f>VLOOKUP($A69,#REF!,COLUMN(#REF!),FALSE)</f>
        <v>#REF!</v>
      </c>
      <c r="P69" s="13" t="e">
        <f>VLOOKUP($A69,#REF!,COLUMN(#REF!),FALSE)</f>
        <v>#REF!</v>
      </c>
      <c r="Q69" s="42" t="e">
        <f t="shared" si="3"/>
        <v>#REF!</v>
      </c>
      <c r="R69" s="42" t="e">
        <f t="shared" si="0"/>
        <v>#REF!</v>
      </c>
      <c r="S69" s="25" t="e">
        <f t="shared" si="4"/>
        <v>#REF!</v>
      </c>
    </row>
    <row r="70" spans="1:19" ht="15">
      <c r="A70" s="11" t="s">
        <v>350</v>
      </c>
      <c r="B70" s="12" t="s">
        <v>351</v>
      </c>
      <c r="C70" s="13" t="e">
        <f>VLOOKUP($A70,#REF!,COLUMN(#REF!),FALSE)</f>
        <v>#REF!</v>
      </c>
      <c r="D70" s="13" t="e">
        <f>VLOOKUP($A70,#REF!,COLUMN(#REF!),FALSE)</f>
        <v>#REF!</v>
      </c>
      <c r="E70" s="36" t="e">
        <f>VLOOKUP($A70,#REF!,COLUMN(#REF!),FALSE)</f>
        <v>#REF!</v>
      </c>
      <c r="F70" s="13" t="e">
        <f>VLOOKUP($A70,#REF!,COLUMN(#REF!),FALSE)</f>
        <v>#REF!</v>
      </c>
      <c r="G70" s="13" t="e">
        <f>VLOOKUP($A70,#REF!,COLUMN(#REF!),FALSE)</f>
        <v>#REF!</v>
      </c>
      <c r="H70" s="14" t="e">
        <f>VLOOKUP(A70,#REF!,COLUMN(#REF!),FALSE)</f>
        <v>#REF!</v>
      </c>
      <c r="I70" s="15" t="e">
        <f>VLOOKUP($A70,#REF!,COLUMN(#REF!),FALSE)</f>
        <v>#REF!</v>
      </c>
      <c r="J70" s="13" t="e">
        <f>VLOOKUP($A70,#REF!,COLUMN(#REF!),FALSE)</f>
        <v>#REF!</v>
      </c>
      <c r="K70" s="42" t="e">
        <f aca="true" t="shared" si="5" ref="K70:K133">J70-I70</f>
        <v>#REF!</v>
      </c>
      <c r="L70" s="15" t="e">
        <f>VLOOKUP($A70,#REF!,COLUMN(#REF!),FALSE)</f>
        <v>#REF!</v>
      </c>
      <c r="M70" s="13" t="e">
        <f>VLOOKUP($A70,#REF!,COLUMN(#REF!),FALSE)</f>
        <v>#REF!</v>
      </c>
      <c r="N70" s="42" t="e">
        <f aca="true" t="shared" si="6" ref="N70:N133">M70-L70</f>
        <v>#REF!</v>
      </c>
      <c r="O70" s="15" t="e">
        <f>VLOOKUP($A70,#REF!,COLUMN(#REF!),FALSE)</f>
        <v>#REF!</v>
      </c>
      <c r="P70" s="13" t="e">
        <f>VLOOKUP($A70,#REF!,COLUMN(#REF!),FALSE)</f>
        <v>#REF!</v>
      </c>
      <c r="Q70" s="42" t="e">
        <f aca="true" t="shared" si="7" ref="Q70:Q133">P70-O70</f>
        <v>#REF!</v>
      </c>
      <c r="R70" s="42" t="e">
        <f aca="true" t="shared" si="8" ref="R70:R133">(K70*D70+N70*F70)/SUM(D70,F70)</f>
        <v>#REF!</v>
      </c>
      <c r="S70" s="25" t="e">
        <f aca="true" t="shared" si="9" ref="S70:S133">(K70*D70+N70*F70)</f>
        <v>#REF!</v>
      </c>
    </row>
    <row r="71" spans="1:19" ht="15">
      <c r="A71" s="11" t="s">
        <v>352</v>
      </c>
      <c r="B71" s="12" t="s">
        <v>353</v>
      </c>
      <c r="C71" s="13" t="e">
        <f>VLOOKUP($A71,#REF!,COLUMN(#REF!),FALSE)</f>
        <v>#REF!</v>
      </c>
      <c r="D71" s="13" t="e">
        <f>VLOOKUP($A71,#REF!,COLUMN(#REF!),FALSE)</f>
        <v>#REF!</v>
      </c>
      <c r="E71" s="36" t="e">
        <f>VLOOKUP($A71,#REF!,COLUMN(#REF!),FALSE)</f>
        <v>#REF!</v>
      </c>
      <c r="F71" s="13" t="e">
        <f>VLOOKUP($A71,#REF!,COLUMN(#REF!),FALSE)</f>
        <v>#REF!</v>
      </c>
      <c r="G71" s="13" t="e">
        <f>VLOOKUP($A71,#REF!,COLUMN(#REF!),FALSE)</f>
        <v>#REF!</v>
      </c>
      <c r="H71" s="14" t="e">
        <f>VLOOKUP(A71,#REF!,COLUMN(#REF!),FALSE)</f>
        <v>#REF!</v>
      </c>
      <c r="I71" s="15" t="e">
        <f>VLOOKUP($A71,#REF!,COLUMN(#REF!),FALSE)</f>
        <v>#REF!</v>
      </c>
      <c r="J71" s="13" t="e">
        <f>VLOOKUP($A71,#REF!,COLUMN(#REF!),FALSE)</f>
        <v>#REF!</v>
      </c>
      <c r="K71" s="42" t="e">
        <f t="shared" si="5"/>
        <v>#REF!</v>
      </c>
      <c r="L71" s="15" t="e">
        <f>VLOOKUP($A71,#REF!,COLUMN(#REF!),FALSE)</f>
        <v>#REF!</v>
      </c>
      <c r="M71" s="13" t="e">
        <f>VLOOKUP($A71,#REF!,COLUMN(#REF!),FALSE)</f>
        <v>#REF!</v>
      </c>
      <c r="N71" s="42" t="e">
        <f t="shared" si="6"/>
        <v>#REF!</v>
      </c>
      <c r="O71" s="15" t="e">
        <f>VLOOKUP($A71,#REF!,COLUMN(#REF!),FALSE)</f>
        <v>#REF!</v>
      </c>
      <c r="P71" s="13" t="e">
        <f>VLOOKUP($A71,#REF!,COLUMN(#REF!),FALSE)</f>
        <v>#REF!</v>
      </c>
      <c r="Q71" s="42" t="e">
        <f t="shared" si="7"/>
        <v>#REF!</v>
      </c>
      <c r="R71" s="42" t="e">
        <f t="shared" si="8"/>
        <v>#REF!</v>
      </c>
      <c r="S71" s="25" t="e">
        <f t="shared" si="9"/>
        <v>#REF!</v>
      </c>
    </row>
    <row r="72" spans="1:19" ht="15">
      <c r="A72" s="11" t="s">
        <v>354</v>
      </c>
      <c r="B72" s="12" t="s">
        <v>355</v>
      </c>
      <c r="C72" s="13" t="e">
        <f>VLOOKUP($A72,#REF!,COLUMN(#REF!),FALSE)</f>
        <v>#REF!</v>
      </c>
      <c r="D72" s="13" t="e">
        <f>VLOOKUP($A72,#REF!,COLUMN(#REF!),FALSE)</f>
        <v>#REF!</v>
      </c>
      <c r="E72" s="36" t="e">
        <f>VLOOKUP($A72,#REF!,COLUMN(#REF!),FALSE)</f>
        <v>#REF!</v>
      </c>
      <c r="F72" s="13" t="e">
        <f>VLOOKUP($A72,#REF!,COLUMN(#REF!),FALSE)</f>
        <v>#REF!</v>
      </c>
      <c r="G72" s="13" t="e">
        <f>VLOOKUP($A72,#REF!,COLUMN(#REF!),FALSE)</f>
        <v>#REF!</v>
      </c>
      <c r="H72" s="14" t="e">
        <f>VLOOKUP(A72,#REF!,COLUMN(#REF!),FALSE)</f>
        <v>#REF!</v>
      </c>
      <c r="I72" s="15" t="e">
        <f>VLOOKUP($A72,#REF!,COLUMN(#REF!),FALSE)</f>
        <v>#REF!</v>
      </c>
      <c r="J72" s="13" t="e">
        <f>VLOOKUP($A72,#REF!,COLUMN(#REF!),FALSE)</f>
        <v>#REF!</v>
      </c>
      <c r="K72" s="42" t="e">
        <f t="shared" si="5"/>
        <v>#REF!</v>
      </c>
      <c r="L72" s="15" t="e">
        <f>VLOOKUP($A72,#REF!,COLUMN(#REF!),FALSE)</f>
        <v>#REF!</v>
      </c>
      <c r="M72" s="13" t="e">
        <f>VLOOKUP($A72,#REF!,COLUMN(#REF!),FALSE)</f>
        <v>#REF!</v>
      </c>
      <c r="N72" s="42" t="e">
        <f t="shared" si="6"/>
        <v>#REF!</v>
      </c>
      <c r="O72" s="15" t="e">
        <f>VLOOKUP($A72,#REF!,COLUMN(#REF!),FALSE)</f>
        <v>#REF!</v>
      </c>
      <c r="P72" s="13" t="e">
        <f>VLOOKUP($A72,#REF!,COLUMN(#REF!),FALSE)</f>
        <v>#REF!</v>
      </c>
      <c r="Q72" s="42" t="e">
        <f t="shared" si="7"/>
        <v>#REF!</v>
      </c>
      <c r="R72" s="42" t="e">
        <f t="shared" si="8"/>
        <v>#REF!</v>
      </c>
      <c r="S72" s="25" t="e">
        <f t="shared" si="9"/>
        <v>#REF!</v>
      </c>
    </row>
    <row r="73" spans="1:19" ht="15">
      <c r="A73" s="11" t="s">
        <v>356</v>
      </c>
      <c r="B73" s="12" t="s">
        <v>357</v>
      </c>
      <c r="C73" s="13" t="e">
        <f>VLOOKUP($A73,#REF!,COLUMN(#REF!),FALSE)</f>
        <v>#REF!</v>
      </c>
      <c r="D73" s="13" t="e">
        <f>VLOOKUP($A73,#REF!,COLUMN(#REF!),FALSE)</f>
        <v>#REF!</v>
      </c>
      <c r="E73" s="36" t="e">
        <f>VLOOKUP($A73,#REF!,COLUMN(#REF!),FALSE)</f>
        <v>#REF!</v>
      </c>
      <c r="F73" s="13" t="e">
        <f>VLOOKUP($A73,#REF!,COLUMN(#REF!),FALSE)</f>
        <v>#REF!</v>
      </c>
      <c r="G73" s="13" t="e">
        <f>VLOOKUP($A73,#REF!,COLUMN(#REF!),FALSE)</f>
        <v>#REF!</v>
      </c>
      <c r="H73" s="14" t="e">
        <f>VLOOKUP(A73,#REF!,COLUMN(#REF!),FALSE)</f>
        <v>#REF!</v>
      </c>
      <c r="I73" s="15" t="e">
        <f>VLOOKUP($A73,#REF!,COLUMN(#REF!),FALSE)</f>
        <v>#REF!</v>
      </c>
      <c r="J73" s="13" t="e">
        <f>VLOOKUP($A73,#REF!,COLUMN(#REF!),FALSE)</f>
        <v>#REF!</v>
      </c>
      <c r="K73" s="42" t="e">
        <f t="shared" si="5"/>
        <v>#REF!</v>
      </c>
      <c r="L73" s="15" t="e">
        <f>VLOOKUP($A73,#REF!,COLUMN(#REF!),FALSE)</f>
        <v>#REF!</v>
      </c>
      <c r="M73" s="13" t="e">
        <f>VLOOKUP($A73,#REF!,COLUMN(#REF!),FALSE)</f>
        <v>#REF!</v>
      </c>
      <c r="N73" s="42" t="e">
        <f t="shared" si="6"/>
        <v>#REF!</v>
      </c>
      <c r="O73" s="15" t="e">
        <f>VLOOKUP($A73,#REF!,COLUMN(#REF!),FALSE)</f>
        <v>#REF!</v>
      </c>
      <c r="P73" s="13" t="e">
        <f>VLOOKUP($A73,#REF!,COLUMN(#REF!),FALSE)</f>
        <v>#REF!</v>
      </c>
      <c r="Q73" s="42" t="e">
        <f t="shared" si="7"/>
        <v>#REF!</v>
      </c>
      <c r="R73" s="42" t="e">
        <f t="shared" si="8"/>
        <v>#REF!</v>
      </c>
      <c r="S73" s="25" t="e">
        <f t="shared" si="9"/>
        <v>#REF!</v>
      </c>
    </row>
    <row r="74" spans="1:19" ht="15">
      <c r="A74" s="11" t="s">
        <v>358</v>
      </c>
      <c r="B74" s="12" t="s">
        <v>359</v>
      </c>
      <c r="C74" s="13" t="e">
        <f>VLOOKUP($A74,#REF!,COLUMN(#REF!),FALSE)</f>
        <v>#REF!</v>
      </c>
      <c r="D74" s="13" t="e">
        <f>VLOOKUP($A74,#REF!,COLUMN(#REF!),FALSE)</f>
        <v>#REF!</v>
      </c>
      <c r="E74" s="36" t="e">
        <f>VLOOKUP($A74,#REF!,COLUMN(#REF!),FALSE)</f>
        <v>#REF!</v>
      </c>
      <c r="F74" s="13" t="e">
        <f>VLOOKUP($A74,#REF!,COLUMN(#REF!),FALSE)</f>
        <v>#REF!</v>
      </c>
      <c r="G74" s="13" t="e">
        <f>VLOOKUP($A74,#REF!,COLUMN(#REF!),FALSE)</f>
        <v>#REF!</v>
      </c>
      <c r="H74" s="14" t="e">
        <f>VLOOKUP(A74,#REF!,COLUMN(#REF!),FALSE)</f>
        <v>#REF!</v>
      </c>
      <c r="I74" s="15" t="e">
        <f>VLOOKUP($A74,#REF!,COLUMN(#REF!),FALSE)</f>
        <v>#REF!</v>
      </c>
      <c r="J74" s="13" t="e">
        <f>VLOOKUP($A74,#REF!,COLUMN(#REF!),FALSE)</f>
        <v>#REF!</v>
      </c>
      <c r="K74" s="42" t="e">
        <f t="shared" si="5"/>
        <v>#REF!</v>
      </c>
      <c r="L74" s="15" t="e">
        <f>VLOOKUP($A74,#REF!,COLUMN(#REF!),FALSE)</f>
        <v>#REF!</v>
      </c>
      <c r="M74" s="13" t="e">
        <f>VLOOKUP($A74,#REF!,COLUMN(#REF!),FALSE)</f>
        <v>#REF!</v>
      </c>
      <c r="N74" s="42" t="e">
        <f t="shared" si="6"/>
        <v>#REF!</v>
      </c>
      <c r="O74" s="15" t="e">
        <f>VLOOKUP($A74,#REF!,COLUMN(#REF!),FALSE)</f>
        <v>#REF!</v>
      </c>
      <c r="P74" s="13" t="e">
        <f>VLOOKUP($A74,#REF!,COLUMN(#REF!),FALSE)</f>
        <v>#REF!</v>
      </c>
      <c r="Q74" s="42" t="e">
        <f t="shared" si="7"/>
        <v>#REF!</v>
      </c>
      <c r="R74" s="42" t="e">
        <f t="shared" si="8"/>
        <v>#REF!</v>
      </c>
      <c r="S74" s="25" t="e">
        <f t="shared" si="9"/>
        <v>#REF!</v>
      </c>
    </row>
    <row r="75" spans="1:19" ht="15">
      <c r="A75" s="11" t="s">
        <v>360</v>
      </c>
      <c r="B75" s="12" t="s">
        <v>361</v>
      </c>
      <c r="C75" s="13" t="e">
        <f>VLOOKUP($A75,#REF!,COLUMN(#REF!),FALSE)</f>
        <v>#REF!</v>
      </c>
      <c r="D75" s="13" t="e">
        <f>VLOOKUP($A75,#REF!,COLUMN(#REF!),FALSE)</f>
        <v>#REF!</v>
      </c>
      <c r="E75" s="36" t="e">
        <f>VLOOKUP($A75,#REF!,COLUMN(#REF!),FALSE)</f>
        <v>#REF!</v>
      </c>
      <c r="F75" s="13" t="e">
        <f>VLOOKUP($A75,#REF!,COLUMN(#REF!),FALSE)</f>
        <v>#REF!</v>
      </c>
      <c r="G75" s="13" t="e">
        <f>VLOOKUP($A75,#REF!,COLUMN(#REF!),FALSE)</f>
        <v>#REF!</v>
      </c>
      <c r="H75" s="14" t="e">
        <f>VLOOKUP(A75,#REF!,COLUMN(#REF!),FALSE)</f>
        <v>#REF!</v>
      </c>
      <c r="I75" s="15" t="e">
        <f>VLOOKUP($A75,#REF!,COLUMN(#REF!),FALSE)</f>
        <v>#REF!</v>
      </c>
      <c r="J75" s="13" t="e">
        <f>VLOOKUP($A75,#REF!,COLUMN(#REF!),FALSE)</f>
        <v>#REF!</v>
      </c>
      <c r="K75" s="42" t="e">
        <f t="shared" si="5"/>
        <v>#REF!</v>
      </c>
      <c r="L75" s="15" t="e">
        <f>VLOOKUP($A75,#REF!,COLUMN(#REF!),FALSE)</f>
        <v>#REF!</v>
      </c>
      <c r="M75" s="13" t="e">
        <f>VLOOKUP($A75,#REF!,COLUMN(#REF!),FALSE)</f>
        <v>#REF!</v>
      </c>
      <c r="N75" s="42" t="e">
        <f t="shared" si="6"/>
        <v>#REF!</v>
      </c>
      <c r="O75" s="15" t="e">
        <f>VLOOKUP($A75,#REF!,COLUMN(#REF!),FALSE)</f>
        <v>#REF!</v>
      </c>
      <c r="P75" s="13" t="e">
        <f>VLOOKUP($A75,#REF!,COLUMN(#REF!),FALSE)</f>
        <v>#REF!</v>
      </c>
      <c r="Q75" s="42" t="e">
        <f t="shared" si="7"/>
        <v>#REF!</v>
      </c>
      <c r="R75" s="42" t="e">
        <f t="shared" si="8"/>
        <v>#REF!</v>
      </c>
      <c r="S75" s="25" t="e">
        <f t="shared" si="9"/>
        <v>#REF!</v>
      </c>
    </row>
    <row r="76" spans="1:19" ht="15">
      <c r="A76" s="11" t="s">
        <v>362</v>
      </c>
      <c r="B76" s="12" t="s">
        <v>363</v>
      </c>
      <c r="C76" s="13" t="e">
        <f>VLOOKUP($A76,#REF!,COLUMN(#REF!),FALSE)</f>
        <v>#REF!</v>
      </c>
      <c r="D76" s="13" t="e">
        <f>VLOOKUP($A76,#REF!,COLUMN(#REF!),FALSE)</f>
        <v>#REF!</v>
      </c>
      <c r="E76" s="36" t="e">
        <f>VLOOKUP($A76,#REF!,COLUMN(#REF!),FALSE)</f>
        <v>#REF!</v>
      </c>
      <c r="F76" s="13" t="e">
        <f>VLOOKUP($A76,#REF!,COLUMN(#REF!),FALSE)</f>
        <v>#REF!</v>
      </c>
      <c r="G76" s="13" t="e">
        <f>VLOOKUP($A76,#REF!,COLUMN(#REF!),FALSE)</f>
        <v>#REF!</v>
      </c>
      <c r="H76" s="14" t="e">
        <f>VLOOKUP(A76,#REF!,COLUMN(#REF!),FALSE)</f>
        <v>#REF!</v>
      </c>
      <c r="I76" s="15" t="e">
        <f>VLOOKUP($A76,#REF!,COLUMN(#REF!),FALSE)</f>
        <v>#REF!</v>
      </c>
      <c r="J76" s="13" t="e">
        <f>VLOOKUP($A76,#REF!,COLUMN(#REF!),FALSE)</f>
        <v>#REF!</v>
      </c>
      <c r="K76" s="42" t="e">
        <f t="shared" si="5"/>
        <v>#REF!</v>
      </c>
      <c r="L76" s="15" t="e">
        <f>VLOOKUP($A76,#REF!,COLUMN(#REF!),FALSE)</f>
        <v>#REF!</v>
      </c>
      <c r="M76" s="13" t="e">
        <f>VLOOKUP($A76,#REF!,COLUMN(#REF!),FALSE)</f>
        <v>#REF!</v>
      </c>
      <c r="N76" s="42" t="e">
        <f t="shared" si="6"/>
        <v>#REF!</v>
      </c>
      <c r="O76" s="15" t="e">
        <f>VLOOKUP($A76,#REF!,COLUMN(#REF!),FALSE)</f>
        <v>#REF!</v>
      </c>
      <c r="P76" s="13" t="e">
        <f>VLOOKUP($A76,#REF!,COLUMN(#REF!),FALSE)</f>
        <v>#REF!</v>
      </c>
      <c r="Q76" s="42" t="e">
        <f t="shared" si="7"/>
        <v>#REF!</v>
      </c>
      <c r="R76" s="42" t="e">
        <f t="shared" si="8"/>
        <v>#REF!</v>
      </c>
      <c r="S76" s="25" t="e">
        <f t="shared" si="9"/>
        <v>#REF!</v>
      </c>
    </row>
    <row r="77" spans="1:19" ht="15">
      <c r="A77" s="11" t="s">
        <v>364</v>
      </c>
      <c r="B77" s="12" t="s">
        <v>365</v>
      </c>
      <c r="C77" s="13" t="e">
        <f>VLOOKUP($A77,#REF!,COLUMN(#REF!),FALSE)</f>
        <v>#REF!</v>
      </c>
      <c r="D77" s="13" t="e">
        <f>VLOOKUP($A77,#REF!,COLUMN(#REF!),FALSE)</f>
        <v>#REF!</v>
      </c>
      <c r="E77" s="36" t="e">
        <f>VLOOKUP($A77,#REF!,COLUMN(#REF!),FALSE)</f>
        <v>#REF!</v>
      </c>
      <c r="F77" s="13" t="e">
        <f>VLOOKUP($A77,#REF!,COLUMN(#REF!),FALSE)</f>
        <v>#REF!</v>
      </c>
      <c r="G77" s="13" t="e">
        <f>VLOOKUP($A77,#REF!,COLUMN(#REF!),FALSE)</f>
        <v>#REF!</v>
      </c>
      <c r="H77" s="14" t="e">
        <f>VLOOKUP(A77,#REF!,COLUMN(#REF!),FALSE)</f>
        <v>#REF!</v>
      </c>
      <c r="I77" s="15" t="e">
        <f>VLOOKUP($A77,#REF!,COLUMN(#REF!),FALSE)</f>
        <v>#REF!</v>
      </c>
      <c r="J77" s="13" t="e">
        <f>VLOOKUP($A77,#REF!,COLUMN(#REF!),FALSE)</f>
        <v>#REF!</v>
      </c>
      <c r="K77" s="42" t="e">
        <f t="shared" si="5"/>
        <v>#REF!</v>
      </c>
      <c r="L77" s="15" t="e">
        <f>VLOOKUP($A77,#REF!,COLUMN(#REF!),FALSE)</f>
        <v>#REF!</v>
      </c>
      <c r="M77" s="13" t="e">
        <f>VLOOKUP($A77,#REF!,COLUMN(#REF!),FALSE)</f>
        <v>#REF!</v>
      </c>
      <c r="N77" s="42" t="e">
        <f t="shared" si="6"/>
        <v>#REF!</v>
      </c>
      <c r="O77" s="15" t="e">
        <f>VLOOKUP($A77,#REF!,COLUMN(#REF!),FALSE)</f>
        <v>#REF!</v>
      </c>
      <c r="P77" s="13" t="e">
        <f>VLOOKUP($A77,#REF!,COLUMN(#REF!),FALSE)</f>
        <v>#REF!</v>
      </c>
      <c r="Q77" s="42" t="e">
        <f t="shared" si="7"/>
        <v>#REF!</v>
      </c>
      <c r="R77" s="42" t="e">
        <f t="shared" si="8"/>
        <v>#REF!</v>
      </c>
      <c r="S77" s="25" t="e">
        <f t="shared" si="9"/>
        <v>#REF!</v>
      </c>
    </row>
    <row r="78" spans="1:19" ht="15">
      <c r="A78" s="11" t="s">
        <v>366</v>
      </c>
      <c r="B78" s="12" t="s">
        <v>367</v>
      </c>
      <c r="C78" s="13" t="e">
        <f>VLOOKUP($A78,#REF!,COLUMN(#REF!),FALSE)</f>
        <v>#REF!</v>
      </c>
      <c r="D78" s="13" t="e">
        <f>VLOOKUP($A78,#REF!,COLUMN(#REF!),FALSE)</f>
        <v>#REF!</v>
      </c>
      <c r="E78" s="36" t="e">
        <f>VLOOKUP($A78,#REF!,COLUMN(#REF!),FALSE)</f>
        <v>#REF!</v>
      </c>
      <c r="F78" s="13" t="e">
        <f>VLOOKUP($A78,#REF!,COLUMN(#REF!),FALSE)</f>
        <v>#REF!</v>
      </c>
      <c r="G78" s="13" t="e">
        <f>VLOOKUP($A78,#REF!,COLUMN(#REF!),FALSE)</f>
        <v>#REF!</v>
      </c>
      <c r="H78" s="14" t="e">
        <f>VLOOKUP(A78,#REF!,COLUMN(#REF!),FALSE)</f>
        <v>#REF!</v>
      </c>
      <c r="I78" s="15" t="e">
        <f>VLOOKUP($A78,#REF!,COLUMN(#REF!),FALSE)</f>
        <v>#REF!</v>
      </c>
      <c r="J78" s="13" t="e">
        <f>VLOOKUP($A78,#REF!,COLUMN(#REF!),FALSE)</f>
        <v>#REF!</v>
      </c>
      <c r="K78" s="42" t="e">
        <f t="shared" si="5"/>
        <v>#REF!</v>
      </c>
      <c r="L78" s="15" t="e">
        <f>VLOOKUP($A78,#REF!,COLUMN(#REF!),FALSE)</f>
        <v>#REF!</v>
      </c>
      <c r="M78" s="13" t="e">
        <f>VLOOKUP($A78,#REF!,COLUMN(#REF!),FALSE)</f>
        <v>#REF!</v>
      </c>
      <c r="N78" s="42" t="e">
        <f t="shared" si="6"/>
        <v>#REF!</v>
      </c>
      <c r="O78" s="15" t="e">
        <f>VLOOKUP($A78,#REF!,COLUMN(#REF!),FALSE)</f>
        <v>#REF!</v>
      </c>
      <c r="P78" s="13" t="e">
        <f>VLOOKUP($A78,#REF!,COLUMN(#REF!),FALSE)</f>
        <v>#REF!</v>
      </c>
      <c r="Q78" s="42" t="e">
        <f t="shared" si="7"/>
        <v>#REF!</v>
      </c>
      <c r="R78" s="42" t="e">
        <f t="shared" si="8"/>
        <v>#REF!</v>
      </c>
      <c r="S78" s="25" t="e">
        <f t="shared" si="9"/>
        <v>#REF!</v>
      </c>
    </row>
    <row r="79" spans="1:19" ht="15">
      <c r="A79" s="11" t="s">
        <v>368</v>
      </c>
      <c r="B79" s="12" t="s">
        <v>369</v>
      </c>
      <c r="C79" s="13" t="e">
        <f>VLOOKUP($A79,#REF!,COLUMN(#REF!),FALSE)</f>
        <v>#REF!</v>
      </c>
      <c r="D79" s="13" t="e">
        <f>VLOOKUP($A79,#REF!,COLUMN(#REF!),FALSE)</f>
        <v>#REF!</v>
      </c>
      <c r="E79" s="36" t="e">
        <f>VLOOKUP($A79,#REF!,COLUMN(#REF!),FALSE)</f>
        <v>#REF!</v>
      </c>
      <c r="F79" s="13" t="e">
        <f>VLOOKUP($A79,#REF!,COLUMN(#REF!),FALSE)</f>
        <v>#REF!</v>
      </c>
      <c r="G79" s="13" t="e">
        <f>VLOOKUP($A79,#REF!,COLUMN(#REF!),FALSE)</f>
        <v>#REF!</v>
      </c>
      <c r="H79" s="14" t="e">
        <f>VLOOKUP(A79,#REF!,COLUMN(#REF!),FALSE)</f>
        <v>#REF!</v>
      </c>
      <c r="I79" s="15" t="e">
        <f>VLOOKUP($A79,#REF!,COLUMN(#REF!),FALSE)</f>
        <v>#REF!</v>
      </c>
      <c r="J79" s="13" t="e">
        <f>VLOOKUP($A79,#REF!,COLUMN(#REF!),FALSE)</f>
        <v>#REF!</v>
      </c>
      <c r="K79" s="42" t="e">
        <f t="shared" si="5"/>
        <v>#REF!</v>
      </c>
      <c r="L79" s="15" t="e">
        <f>VLOOKUP($A79,#REF!,COLUMN(#REF!),FALSE)</f>
        <v>#REF!</v>
      </c>
      <c r="M79" s="13" t="e">
        <f>VLOOKUP($A79,#REF!,COLUMN(#REF!),FALSE)</f>
        <v>#REF!</v>
      </c>
      <c r="N79" s="42" t="e">
        <f t="shared" si="6"/>
        <v>#REF!</v>
      </c>
      <c r="O79" s="15" t="e">
        <f>VLOOKUP($A79,#REF!,COLUMN(#REF!),FALSE)</f>
        <v>#REF!</v>
      </c>
      <c r="P79" s="13" t="e">
        <f>VLOOKUP($A79,#REF!,COLUMN(#REF!),FALSE)</f>
        <v>#REF!</v>
      </c>
      <c r="Q79" s="42" t="e">
        <f t="shared" si="7"/>
        <v>#REF!</v>
      </c>
      <c r="R79" s="42" t="e">
        <f t="shared" si="8"/>
        <v>#REF!</v>
      </c>
      <c r="S79" s="25" t="e">
        <f t="shared" si="9"/>
        <v>#REF!</v>
      </c>
    </row>
    <row r="80" spans="1:19" ht="15">
      <c r="A80" s="11" t="s">
        <v>370</v>
      </c>
      <c r="B80" s="12" t="s">
        <v>371</v>
      </c>
      <c r="C80" s="13" t="e">
        <f>VLOOKUP($A80,#REF!,COLUMN(#REF!),FALSE)</f>
        <v>#REF!</v>
      </c>
      <c r="D80" s="13" t="e">
        <f>VLOOKUP($A80,#REF!,COLUMN(#REF!),FALSE)</f>
        <v>#REF!</v>
      </c>
      <c r="E80" s="36" t="e">
        <f>VLOOKUP($A80,#REF!,COLUMN(#REF!),FALSE)</f>
        <v>#REF!</v>
      </c>
      <c r="F80" s="13" t="e">
        <f>VLOOKUP($A80,#REF!,COLUMN(#REF!),FALSE)</f>
        <v>#REF!</v>
      </c>
      <c r="G80" s="13" t="e">
        <f>VLOOKUP($A80,#REF!,COLUMN(#REF!),FALSE)</f>
        <v>#REF!</v>
      </c>
      <c r="H80" s="14" t="e">
        <f>VLOOKUP(A80,#REF!,COLUMN(#REF!),FALSE)</f>
        <v>#REF!</v>
      </c>
      <c r="I80" s="15" t="e">
        <f>VLOOKUP($A80,#REF!,COLUMN(#REF!),FALSE)</f>
        <v>#REF!</v>
      </c>
      <c r="J80" s="13" t="e">
        <f>VLOOKUP($A80,#REF!,COLUMN(#REF!),FALSE)</f>
        <v>#REF!</v>
      </c>
      <c r="K80" s="42" t="e">
        <f t="shared" si="5"/>
        <v>#REF!</v>
      </c>
      <c r="L80" s="15" t="e">
        <f>VLOOKUP($A80,#REF!,COLUMN(#REF!),FALSE)</f>
        <v>#REF!</v>
      </c>
      <c r="M80" s="13" t="e">
        <f>VLOOKUP($A80,#REF!,COLUMN(#REF!),FALSE)</f>
        <v>#REF!</v>
      </c>
      <c r="N80" s="42" t="e">
        <f t="shared" si="6"/>
        <v>#REF!</v>
      </c>
      <c r="O80" s="15" t="e">
        <f>VLOOKUP($A80,#REF!,COLUMN(#REF!),FALSE)</f>
        <v>#REF!</v>
      </c>
      <c r="P80" s="13" t="e">
        <f>VLOOKUP($A80,#REF!,COLUMN(#REF!),FALSE)</f>
        <v>#REF!</v>
      </c>
      <c r="Q80" s="42" t="e">
        <f t="shared" si="7"/>
        <v>#REF!</v>
      </c>
      <c r="R80" s="42" t="e">
        <f t="shared" si="8"/>
        <v>#REF!</v>
      </c>
      <c r="S80" s="25" t="e">
        <f t="shared" si="9"/>
        <v>#REF!</v>
      </c>
    </row>
    <row r="81" spans="1:19" ht="15">
      <c r="A81" s="11" t="s">
        <v>372</v>
      </c>
      <c r="B81" s="12" t="s">
        <v>373</v>
      </c>
      <c r="C81" s="13" t="e">
        <f>VLOOKUP($A81,#REF!,COLUMN(#REF!),FALSE)</f>
        <v>#REF!</v>
      </c>
      <c r="D81" s="13" t="e">
        <f>VLOOKUP($A81,#REF!,COLUMN(#REF!),FALSE)</f>
        <v>#REF!</v>
      </c>
      <c r="E81" s="36" t="e">
        <f>VLOOKUP($A81,#REF!,COLUMN(#REF!),FALSE)</f>
        <v>#REF!</v>
      </c>
      <c r="F81" s="13" t="e">
        <f>VLOOKUP($A81,#REF!,COLUMN(#REF!),FALSE)</f>
        <v>#REF!</v>
      </c>
      <c r="G81" s="13" t="e">
        <f>VLOOKUP($A81,#REF!,COLUMN(#REF!),FALSE)</f>
        <v>#REF!</v>
      </c>
      <c r="H81" s="14" t="e">
        <f>VLOOKUP(A81,#REF!,COLUMN(#REF!),FALSE)</f>
        <v>#REF!</v>
      </c>
      <c r="I81" s="15" t="e">
        <f>VLOOKUP($A81,#REF!,COLUMN(#REF!),FALSE)</f>
        <v>#REF!</v>
      </c>
      <c r="J81" s="13" t="e">
        <f>VLOOKUP($A81,#REF!,COLUMN(#REF!),FALSE)</f>
        <v>#REF!</v>
      </c>
      <c r="K81" s="42" t="e">
        <f t="shared" si="5"/>
        <v>#REF!</v>
      </c>
      <c r="L81" s="15" t="e">
        <f>VLOOKUP($A81,#REF!,COLUMN(#REF!),FALSE)</f>
        <v>#REF!</v>
      </c>
      <c r="M81" s="13" t="e">
        <f>VLOOKUP($A81,#REF!,COLUMN(#REF!),FALSE)</f>
        <v>#REF!</v>
      </c>
      <c r="N81" s="42" t="e">
        <f t="shared" si="6"/>
        <v>#REF!</v>
      </c>
      <c r="O81" s="15" t="e">
        <f>VLOOKUP($A81,#REF!,COLUMN(#REF!),FALSE)</f>
        <v>#REF!</v>
      </c>
      <c r="P81" s="13" t="e">
        <f>VLOOKUP($A81,#REF!,COLUMN(#REF!),FALSE)</f>
        <v>#REF!</v>
      </c>
      <c r="Q81" s="42" t="e">
        <f t="shared" si="7"/>
        <v>#REF!</v>
      </c>
      <c r="R81" s="42" t="e">
        <f t="shared" si="8"/>
        <v>#REF!</v>
      </c>
      <c r="S81" s="25" t="e">
        <f t="shared" si="9"/>
        <v>#REF!</v>
      </c>
    </row>
    <row r="82" spans="1:19" ht="15">
      <c r="A82" s="11" t="s">
        <v>374</v>
      </c>
      <c r="B82" s="12" t="s">
        <v>375</v>
      </c>
      <c r="C82" s="13" t="e">
        <f>VLOOKUP($A82,#REF!,COLUMN(#REF!),FALSE)</f>
        <v>#REF!</v>
      </c>
      <c r="D82" s="13" t="e">
        <f>VLOOKUP($A82,#REF!,COLUMN(#REF!),FALSE)</f>
        <v>#REF!</v>
      </c>
      <c r="E82" s="36" t="e">
        <f>VLOOKUP($A82,#REF!,COLUMN(#REF!),FALSE)</f>
        <v>#REF!</v>
      </c>
      <c r="F82" s="13" t="e">
        <f>VLOOKUP($A82,#REF!,COLUMN(#REF!),FALSE)</f>
        <v>#REF!</v>
      </c>
      <c r="G82" s="13" t="e">
        <f>VLOOKUP($A82,#REF!,COLUMN(#REF!),FALSE)</f>
        <v>#REF!</v>
      </c>
      <c r="H82" s="14" t="e">
        <f>VLOOKUP(A82,#REF!,COLUMN(#REF!),FALSE)</f>
        <v>#REF!</v>
      </c>
      <c r="I82" s="15" t="e">
        <f>VLOOKUP($A82,#REF!,COLUMN(#REF!),FALSE)</f>
        <v>#REF!</v>
      </c>
      <c r="J82" s="13" t="e">
        <f>VLOOKUP($A82,#REF!,COLUMN(#REF!),FALSE)</f>
        <v>#REF!</v>
      </c>
      <c r="K82" s="42" t="e">
        <f t="shared" si="5"/>
        <v>#REF!</v>
      </c>
      <c r="L82" s="15" t="e">
        <f>VLOOKUP($A82,#REF!,COLUMN(#REF!),FALSE)</f>
        <v>#REF!</v>
      </c>
      <c r="M82" s="13" t="e">
        <f>VLOOKUP($A82,#REF!,COLUMN(#REF!),FALSE)</f>
        <v>#REF!</v>
      </c>
      <c r="N82" s="42" t="e">
        <f t="shared" si="6"/>
        <v>#REF!</v>
      </c>
      <c r="O82" s="15" t="e">
        <f>VLOOKUP($A82,#REF!,COLUMN(#REF!),FALSE)</f>
        <v>#REF!</v>
      </c>
      <c r="P82" s="13" t="e">
        <f>VLOOKUP($A82,#REF!,COLUMN(#REF!),FALSE)</f>
        <v>#REF!</v>
      </c>
      <c r="Q82" s="42" t="e">
        <f t="shared" si="7"/>
        <v>#REF!</v>
      </c>
      <c r="R82" s="42" t="e">
        <f t="shared" si="8"/>
        <v>#REF!</v>
      </c>
      <c r="S82" s="25" t="e">
        <f t="shared" si="9"/>
        <v>#REF!</v>
      </c>
    </row>
    <row r="83" spans="1:19" ht="15">
      <c r="A83" s="11" t="s">
        <v>376</v>
      </c>
      <c r="B83" s="12" t="s">
        <v>377</v>
      </c>
      <c r="C83" s="13" t="e">
        <f>VLOOKUP($A83,#REF!,COLUMN(#REF!),FALSE)</f>
        <v>#REF!</v>
      </c>
      <c r="D83" s="13" t="e">
        <f>VLOOKUP($A83,#REF!,COLUMN(#REF!),FALSE)</f>
        <v>#REF!</v>
      </c>
      <c r="E83" s="36" t="e">
        <f>VLOOKUP($A83,#REF!,COLUMN(#REF!),FALSE)</f>
        <v>#REF!</v>
      </c>
      <c r="F83" s="13" t="e">
        <f>VLOOKUP($A83,#REF!,COLUMN(#REF!),FALSE)</f>
        <v>#REF!</v>
      </c>
      <c r="G83" s="13" t="e">
        <f>VLOOKUP($A83,#REF!,COLUMN(#REF!),FALSE)</f>
        <v>#REF!</v>
      </c>
      <c r="H83" s="14" t="e">
        <f>VLOOKUP(A83,#REF!,COLUMN(#REF!),FALSE)</f>
        <v>#REF!</v>
      </c>
      <c r="I83" s="15" t="e">
        <f>VLOOKUP($A83,#REF!,COLUMN(#REF!),FALSE)</f>
        <v>#REF!</v>
      </c>
      <c r="J83" s="13" t="e">
        <f>VLOOKUP($A83,#REF!,COLUMN(#REF!),FALSE)</f>
        <v>#REF!</v>
      </c>
      <c r="K83" s="42" t="e">
        <f t="shared" si="5"/>
        <v>#REF!</v>
      </c>
      <c r="L83" s="15" t="e">
        <f>VLOOKUP($A83,#REF!,COLUMN(#REF!),FALSE)</f>
        <v>#REF!</v>
      </c>
      <c r="M83" s="13" t="e">
        <f>VLOOKUP($A83,#REF!,COLUMN(#REF!),FALSE)</f>
        <v>#REF!</v>
      </c>
      <c r="N83" s="42" t="e">
        <f t="shared" si="6"/>
        <v>#REF!</v>
      </c>
      <c r="O83" s="15" t="e">
        <f>VLOOKUP($A83,#REF!,COLUMN(#REF!),FALSE)</f>
        <v>#REF!</v>
      </c>
      <c r="P83" s="13" t="e">
        <f>VLOOKUP($A83,#REF!,COLUMN(#REF!),FALSE)</f>
        <v>#REF!</v>
      </c>
      <c r="Q83" s="42" t="e">
        <f t="shared" si="7"/>
        <v>#REF!</v>
      </c>
      <c r="R83" s="42" t="e">
        <f t="shared" si="8"/>
        <v>#REF!</v>
      </c>
      <c r="S83" s="25" t="e">
        <f t="shared" si="9"/>
        <v>#REF!</v>
      </c>
    </row>
    <row r="84" spans="1:19" ht="15">
      <c r="A84" s="11" t="s">
        <v>378</v>
      </c>
      <c r="B84" s="12" t="s">
        <v>379</v>
      </c>
      <c r="C84" s="13" t="e">
        <f>VLOOKUP($A84,#REF!,COLUMN(#REF!),FALSE)</f>
        <v>#REF!</v>
      </c>
      <c r="D84" s="13" t="e">
        <f>VLOOKUP($A84,#REF!,COLUMN(#REF!),FALSE)</f>
        <v>#REF!</v>
      </c>
      <c r="E84" s="36" t="e">
        <f>VLOOKUP($A84,#REF!,COLUMN(#REF!),FALSE)</f>
        <v>#REF!</v>
      </c>
      <c r="F84" s="13" t="e">
        <f>VLOOKUP($A84,#REF!,COLUMN(#REF!),FALSE)</f>
        <v>#REF!</v>
      </c>
      <c r="G84" s="13" t="e">
        <f>VLOOKUP($A84,#REF!,COLUMN(#REF!),FALSE)</f>
        <v>#REF!</v>
      </c>
      <c r="H84" s="14" t="e">
        <f>VLOOKUP(A84,#REF!,COLUMN(#REF!),FALSE)</f>
        <v>#REF!</v>
      </c>
      <c r="I84" s="15" t="e">
        <f>VLOOKUP($A84,#REF!,COLUMN(#REF!),FALSE)</f>
        <v>#REF!</v>
      </c>
      <c r="J84" s="13" t="e">
        <f>VLOOKUP($A84,#REF!,COLUMN(#REF!),FALSE)</f>
        <v>#REF!</v>
      </c>
      <c r="K84" s="42" t="e">
        <f t="shared" si="5"/>
        <v>#REF!</v>
      </c>
      <c r="L84" s="15" t="e">
        <f>VLOOKUP($A84,#REF!,COLUMN(#REF!),FALSE)</f>
        <v>#REF!</v>
      </c>
      <c r="M84" s="13" t="e">
        <f>VLOOKUP($A84,#REF!,COLUMN(#REF!),FALSE)</f>
        <v>#REF!</v>
      </c>
      <c r="N84" s="42" t="e">
        <f t="shared" si="6"/>
        <v>#REF!</v>
      </c>
      <c r="O84" s="15" t="e">
        <f>VLOOKUP($A84,#REF!,COLUMN(#REF!),FALSE)</f>
        <v>#REF!</v>
      </c>
      <c r="P84" s="13" t="e">
        <f>VLOOKUP($A84,#REF!,COLUMN(#REF!),FALSE)</f>
        <v>#REF!</v>
      </c>
      <c r="Q84" s="42" t="e">
        <f t="shared" si="7"/>
        <v>#REF!</v>
      </c>
      <c r="R84" s="42" t="e">
        <f t="shared" si="8"/>
        <v>#REF!</v>
      </c>
      <c r="S84" s="25" t="e">
        <f t="shared" si="9"/>
        <v>#REF!</v>
      </c>
    </row>
    <row r="85" spans="1:19" ht="15">
      <c r="A85" s="11" t="s">
        <v>380</v>
      </c>
      <c r="B85" s="12" t="s">
        <v>381</v>
      </c>
      <c r="C85" s="13" t="e">
        <f>VLOOKUP($A85,#REF!,COLUMN(#REF!),FALSE)</f>
        <v>#REF!</v>
      </c>
      <c r="D85" s="13" t="e">
        <f>VLOOKUP($A85,#REF!,COLUMN(#REF!),FALSE)</f>
        <v>#REF!</v>
      </c>
      <c r="E85" s="36" t="e">
        <f>VLOOKUP($A85,#REF!,COLUMN(#REF!),FALSE)</f>
        <v>#REF!</v>
      </c>
      <c r="F85" s="13" t="e">
        <f>VLOOKUP($A85,#REF!,COLUMN(#REF!),FALSE)</f>
        <v>#REF!</v>
      </c>
      <c r="G85" s="13" t="e">
        <f>VLOOKUP($A85,#REF!,COLUMN(#REF!),FALSE)</f>
        <v>#REF!</v>
      </c>
      <c r="H85" s="14" t="e">
        <f>VLOOKUP(A85,#REF!,COLUMN(#REF!),FALSE)</f>
        <v>#REF!</v>
      </c>
      <c r="I85" s="15" t="e">
        <f>VLOOKUP($A85,#REF!,COLUMN(#REF!),FALSE)</f>
        <v>#REF!</v>
      </c>
      <c r="J85" s="13" t="e">
        <f>VLOOKUP($A85,#REF!,COLUMN(#REF!),FALSE)</f>
        <v>#REF!</v>
      </c>
      <c r="K85" s="42" t="e">
        <f t="shared" si="5"/>
        <v>#REF!</v>
      </c>
      <c r="L85" s="15" t="e">
        <f>VLOOKUP($A85,#REF!,COLUMN(#REF!),FALSE)</f>
        <v>#REF!</v>
      </c>
      <c r="M85" s="13" t="e">
        <f>VLOOKUP($A85,#REF!,COLUMN(#REF!),FALSE)</f>
        <v>#REF!</v>
      </c>
      <c r="N85" s="42" t="e">
        <f t="shared" si="6"/>
        <v>#REF!</v>
      </c>
      <c r="O85" s="15" t="e">
        <f>VLOOKUP($A85,#REF!,COLUMN(#REF!),FALSE)</f>
        <v>#REF!</v>
      </c>
      <c r="P85" s="13" t="e">
        <f>VLOOKUP($A85,#REF!,COLUMN(#REF!),FALSE)</f>
        <v>#REF!</v>
      </c>
      <c r="Q85" s="42" t="e">
        <f t="shared" si="7"/>
        <v>#REF!</v>
      </c>
      <c r="R85" s="42" t="e">
        <f t="shared" si="8"/>
        <v>#REF!</v>
      </c>
      <c r="S85" s="25" t="e">
        <f t="shared" si="9"/>
        <v>#REF!</v>
      </c>
    </row>
    <row r="86" spans="1:19" ht="15">
      <c r="A86" s="11" t="s">
        <v>200</v>
      </c>
      <c r="B86" s="12" t="s">
        <v>201</v>
      </c>
      <c r="C86" s="13" t="e">
        <f>VLOOKUP($A86,#REF!,COLUMN(#REF!),FALSE)</f>
        <v>#REF!</v>
      </c>
      <c r="D86" s="13" t="e">
        <f>VLOOKUP($A86,#REF!,COLUMN(#REF!),FALSE)</f>
        <v>#REF!</v>
      </c>
      <c r="E86" s="36" t="e">
        <f>VLOOKUP($A86,#REF!,COLUMN(#REF!),FALSE)</f>
        <v>#REF!</v>
      </c>
      <c r="F86" s="13" t="e">
        <f>VLOOKUP($A86,#REF!,COLUMN(#REF!),FALSE)</f>
        <v>#REF!</v>
      </c>
      <c r="G86" s="13" t="e">
        <f>VLOOKUP($A86,#REF!,COLUMN(#REF!),FALSE)</f>
        <v>#REF!</v>
      </c>
      <c r="H86" s="14" t="e">
        <f>VLOOKUP(A86,#REF!,COLUMN(#REF!),FALSE)</f>
        <v>#REF!</v>
      </c>
      <c r="I86" s="15" t="e">
        <f>VLOOKUP($A86,#REF!,COLUMN(#REF!),FALSE)</f>
        <v>#REF!</v>
      </c>
      <c r="J86" s="13" t="e">
        <f>VLOOKUP($A86,#REF!,COLUMN(#REF!),FALSE)</f>
        <v>#REF!</v>
      </c>
      <c r="K86" s="42" t="e">
        <f t="shared" si="5"/>
        <v>#REF!</v>
      </c>
      <c r="L86" s="15" t="e">
        <f>VLOOKUP($A86,#REF!,COLUMN(#REF!),FALSE)</f>
        <v>#REF!</v>
      </c>
      <c r="M86" s="13" t="e">
        <f>VLOOKUP($A86,#REF!,COLUMN(#REF!),FALSE)</f>
        <v>#REF!</v>
      </c>
      <c r="N86" s="42" t="e">
        <f t="shared" si="6"/>
        <v>#REF!</v>
      </c>
      <c r="O86" s="15" t="e">
        <f>VLOOKUP($A86,#REF!,COLUMN(#REF!),FALSE)</f>
        <v>#REF!</v>
      </c>
      <c r="P86" s="13" t="e">
        <f>VLOOKUP($A86,#REF!,COLUMN(#REF!),FALSE)</f>
        <v>#REF!</v>
      </c>
      <c r="Q86" s="42" t="e">
        <f t="shared" si="7"/>
        <v>#REF!</v>
      </c>
      <c r="R86" s="42" t="e">
        <f t="shared" si="8"/>
        <v>#REF!</v>
      </c>
      <c r="S86" s="25" t="e">
        <f t="shared" si="9"/>
        <v>#REF!</v>
      </c>
    </row>
    <row r="87" spans="1:19" ht="15">
      <c r="A87" s="11" t="s">
        <v>202</v>
      </c>
      <c r="B87" s="12" t="s">
        <v>203</v>
      </c>
      <c r="C87" s="13" t="e">
        <f>VLOOKUP($A87,#REF!,COLUMN(#REF!),FALSE)</f>
        <v>#REF!</v>
      </c>
      <c r="D87" s="13" t="e">
        <f>VLOOKUP($A87,#REF!,COLUMN(#REF!),FALSE)</f>
        <v>#REF!</v>
      </c>
      <c r="E87" s="36" t="e">
        <f>VLOOKUP($A87,#REF!,COLUMN(#REF!),FALSE)</f>
        <v>#REF!</v>
      </c>
      <c r="F87" s="13" t="e">
        <f>VLOOKUP($A87,#REF!,COLUMN(#REF!),FALSE)</f>
        <v>#REF!</v>
      </c>
      <c r="G87" s="13" t="e">
        <f>VLOOKUP($A87,#REF!,COLUMN(#REF!),FALSE)</f>
        <v>#REF!</v>
      </c>
      <c r="H87" s="14" t="e">
        <f>VLOOKUP(A87,#REF!,COLUMN(#REF!),FALSE)</f>
        <v>#REF!</v>
      </c>
      <c r="I87" s="15" t="e">
        <f>VLOOKUP($A87,#REF!,COLUMN(#REF!),FALSE)</f>
        <v>#REF!</v>
      </c>
      <c r="J87" s="13" t="e">
        <f>VLOOKUP($A87,#REF!,COLUMN(#REF!),FALSE)</f>
        <v>#REF!</v>
      </c>
      <c r="K87" s="42" t="e">
        <f t="shared" si="5"/>
        <v>#REF!</v>
      </c>
      <c r="L87" s="15" t="e">
        <f>VLOOKUP($A87,#REF!,COLUMN(#REF!),FALSE)</f>
        <v>#REF!</v>
      </c>
      <c r="M87" s="13" t="e">
        <f>VLOOKUP($A87,#REF!,COLUMN(#REF!),FALSE)</f>
        <v>#REF!</v>
      </c>
      <c r="N87" s="42" t="e">
        <f t="shared" si="6"/>
        <v>#REF!</v>
      </c>
      <c r="O87" s="15" t="e">
        <f>VLOOKUP($A87,#REF!,COLUMN(#REF!),FALSE)</f>
        <v>#REF!</v>
      </c>
      <c r="P87" s="13" t="e">
        <f>VLOOKUP($A87,#REF!,COLUMN(#REF!),FALSE)</f>
        <v>#REF!</v>
      </c>
      <c r="Q87" s="42" t="e">
        <f t="shared" si="7"/>
        <v>#REF!</v>
      </c>
      <c r="R87" s="42" t="e">
        <f t="shared" si="8"/>
        <v>#REF!</v>
      </c>
      <c r="S87" s="25" t="e">
        <f t="shared" si="9"/>
        <v>#REF!</v>
      </c>
    </row>
    <row r="88" spans="1:19" ht="15">
      <c r="A88" s="11" t="s">
        <v>204</v>
      </c>
      <c r="B88" s="12" t="s">
        <v>205</v>
      </c>
      <c r="C88" s="13" t="e">
        <f>VLOOKUP($A88,#REF!,COLUMN(#REF!),FALSE)</f>
        <v>#REF!</v>
      </c>
      <c r="D88" s="13" t="e">
        <f>VLOOKUP($A88,#REF!,COLUMN(#REF!),FALSE)</f>
        <v>#REF!</v>
      </c>
      <c r="E88" s="36" t="e">
        <f>VLOOKUP($A88,#REF!,COLUMN(#REF!),FALSE)</f>
        <v>#REF!</v>
      </c>
      <c r="F88" s="13" t="e">
        <f>VLOOKUP($A88,#REF!,COLUMN(#REF!),FALSE)</f>
        <v>#REF!</v>
      </c>
      <c r="G88" s="13" t="e">
        <f>VLOOKUP($A88,#REF!,COLUMN(#REF!),FALSE)</f>
        <v>#REF!</v>
      </c>
      <c r="H88" s="14" t="e">
        <f>VLOOKUP(A88,#REF!,COLUMN(#REF!),FALSE)</f>
        <v>#REF!</v>
      </c>
      <c r="I88" s="15" t="e">
        <f>VLOOKUP($A88,#REF!,COLUMN(#REF!),FALSE)</f>
        <v>#REF!</v>
      </c>
      <c r="J88" s="13" t="e">
        <f>VLOOKUP($A88,#REF!,COLUMN(#REF!),FALSE)</f>
        <v>#REF!</v>
      </c>
      <c r="K88" s="42" t="e">
        <f t="shared" si="5"/>
        <v>#REF!</v>
      </c>
      <c r="L88" s="15" t="e">
        <f>VLOOKUP($A88,#REF!,COLUMN(#REF!),FALSE)</f>
        <v>#REF!</v>
      </c>
      <c r="M88" s="13" t="e">
        <f>VLOOKUP($A88,#REF!,COLUMN(#REF!),FALSE)</f>
        <v>#REF!</v>
      </c>
      <c r="N88" s="42" t="e">
        <f t="shared" si="6"/>
        <v>#REF!</v>
      </c>
      <c r="O88" s="15" t="e">
        <f>VLOOKUP($A88,#REF!,COLUMN(#REF!),FALSE)</f>
        <v>#REF!</v>
      </c>
      <c r="P88" s="13" t="e">
        <f>VLOOKUP($A88,#REF!,COLUMN(#REF!),FALSE)</f>
        <v>#REF!</v>
      </c>
      <c r="Q88" s="42" t="e">
        <f t="shared" si="7"/>
        <v>#REF!</v>
      </c>
      <c r="R88" s="42" t="e">
        <f t="shared" si="8"/>
        <v>#REF!</v>
      </c>
      <c r="S88" s="25" t="e">
        <f t="shared" si="9"/>
        <v>#REF!</v>
      </c>
    </row>
    <row r="89" spans="1:19" ht="15">
      <c r="A89" s="11" t="s">
        <v>382</v>
      </c>
      <c r="B89" s="12" t="s">
        <v>383</v>
      </c>
      <c r="C89" s="13" t="e">
        <f>VLOOKUP($A89,#REF!,COLUMN(#REF!),FALSE)</f>
        <v>#REF!</v>
      </c>
      <c r="D89" s="13" t="e">
        <f>VLOOKUP($A89,#REF!,COLUMN(#REF!),FALSE)</f>
        <v>#REF!</v>
      </c>
      <c r="E89" s="36" t="e">
        <f>VLOOKUP($A89,#REF!,COLUMN(#REF!),FALSE)</f>
        <v>#REF!</v>
      </c>
      <c r="F89" s="13" t="e">
        <f>VLOOKUP($A89,#REF!,COLUMN(#REF!),FALSE)</f>
        <v>#REF!</v>
      </c>
      <c r="G89" s="13" t="e">
        <f>VLOOKUP($A89,#REF!,COLUMN(#REF!),FALSE)</f>
        <v>#REF!</v>
      </c>
      <c r="H89" s="14" t="e">
        <f>VLOOKUP(A89,#REF!,COLUMN(#REF!),FALSE)</f>
        <v>#REF!</v>
      </c>
      <c r="I89" s="15" t="e">
        <f>VLOOKUP($A89,#REF!,COLUMN(#REF!),FALSE)</f>
        <v>#REF!</v>
      </c>
      <c r="J89" s="13" t="e">
        <f>VLOOKUP($A89,#REF!,COLUMN(#REF!),FALSE)</f>
        <v>#REF!</v>
      </c>
      <c r="K89" s="42" t="e">
        <f t="shared" si="5"/>
        <v>#REF!</v>
      </c>
      <c r="L89" s="15" t="e">
        <f>VLOOKUP($A89,#REF!,COLUMN(#REF!),FALSE)</f>
        <v>#REF!</v>
      </c>
      <c r="M89" s="13" t="e">
        <f>VLOOKUP($A89,#REF!,COLUMN(#REF!),FALSE)</f>
        <v>#REF!</v>
      </c>
      <c r="N89" s="42" t="e">
        <f t="shared" si="6"/>
        <v>#REF!</v>
      </c>
      <c r="O89" s="15" t="e">
        <f>VLOOKUP($A89,#REF!,COLUMN(#REF!),FALSE)</f>
        <v>#REF!</v>
      </c>
      <c r="P89" s="13" t="e">
        <f>VLOOKUP($A89,#REF!,COLUMN(#REF!),FALSE)</f>
        <v>#REF!</v>
      </c>
      <c r="Q89" s="42" t="e">
        <f t="shared" si="7"/>
        <v>#REF!</v>
      </c>
      <c r="R89" s="42" t="e">
        <f t="shared" si="8"/>
        <v>#REF!</v>
      </c>
      <c r="S89" s="25" t="e">
        <f t="shared" si="9"/>
        <v>#REF!</v>
      </c>
    </row>
    <row r="90" spans="1:19" ht="15">
      <c r="A90" s="11" t="s">
        <v>384</v>
      </c>
      <c r="B90" s="12" t="s">
        <v>385</v>
      </c>
      <c r="C90" s="13" t="e">
        <f>VLOOKUP($A90,#REF!,COLUMN(#REF!),FALSE)</f>
        <v>#REF!</v>
      </c>
      <c r="D90" s="13" t="e">
        <f>VLOOKUP($A90,#REF!,COLUMN(#REF!),FALSE)</f>
        <v>#REF!</v>
      </c>
      <c r="E90" s="36" t="e">
        <f>VLOOKUP($A90,#REF!,COLUMN(#REF!),FALSE)</f>
        <v>#REF!</v>
      </c>
      <c r="F90" s="13" t="e">
        <f>VLOOKUP($A90,#REF!,COLUMN(#REF!),FALSE)</f>
        <v>#REF!</v>
      </c>
      <c r="G90" s="13" t="e">
        <f>VLOOKUP($A90,#REF!,COLUMN(#REF!),FALSE)</f>
        <v>#REF!</v>
      </c>
      <c r="H90" s="14" t="e">
        <f>VLOOKUP(A90,#REF!,COLUMN(#REF!),FALSE)</f>
        <v>#REF!</v>
      </c>
      <c r="I90" s="15" t="e">
        <f>VLOOKUP($A90,#REF!,COLUMN(#REF!),FALSE)</f>
        <v>#REF!</v>
      </c>
      <c r="J90" s="13" t="e">
        <f>VLOOKUP($A90,#REF!,COLUMN(#REF!),FALSE)</f>
        <v>#REF!</v>
      </c>
      <c r="K90" s="42" t="e">
        <f t="shared" si="5"/>
        <v>#REF!</v>
      </c>
      <c r="L90" s="15" t="e">
        <f>VLOOKUP($A90,#REF!,COLUMN(#REF!),FALSE)</f>
        <v>#REF!</v>
      </c>
      <c r="M90" s="13" t="e">
        <f>VLOOKUP($A90,#REF!,COLUMN(#REF!),FALSE)</f>
        <v>#REF!</v>
      </c>
      <c r="N90" s="42" t="e">
        <f t="shared" si="6"/>
        <v>#REF!</v>
      </c>
      <c r="O90" s="15" t="e">
        <f>VLOOKUP($A90,#REF!,COLUMN(#REF!),FALSE)</f>
        <v>#REF!</v>
      </c>
      <c r="P90" s="13" t="e">
        <f>VLOOKUP($A90,#REF!,COLUMN(#REF!),FALSE)</f>
        <v>#REF!</v>
      </c>
      <c r="Q90" s="42" t="e">
        <f t="shared" si="7"/>
        <v>#REF!</v>
      </c>
      <c r="R90" s="42" t="e">
        <f t="shared" si="8"/>
        <v>#REF!</v>
      </c>
      <c r="S90" s="25" t="e">
        <f t="shared" si="9"/>
        <v>#REF!</v>
      </c>
    </row>
    <row r="91" spans="1:19" ht="15">
      <c r="A91" s="11" t="s">
        <v>386</v>
      </c>
      <c r="B91" s="12" t="s">
        <v>387</v>
      </c>
      <c r="C91" s="13" t="e">
        <f>VLOOKUP($A91,#REF!,COLUMN(#REF!),FALSE)</f>
        <v>#REF!</v>
      </c>
      <c r="D91" s="13" t="e">
        <f>VLOOKUP($A91,#REF!,COLUMN(#REF!),FALSE)</f>
        <v>#REF!</v>
      </c>
      <c r="E91" s="36" t="e">
        <f>VLOOKUP($A91,#REF!,COLUMN(#REF!),FALSE)</f>
        <v>#REF!</v>
      </c>
      <c r="F91" s="13" t="e">
        <f>VLOOKUP($A91,#REF!,COLUMN(#REF!),FALSE)</f>
        <v>#REF!</v>
      </c>
      <c r="G91" s="13" t="e">
        <f>VLOOKUP($A91,#REF!,COLUMN(#REF!),FALSE)</f>
        <v>#REF!</v>
      </c>
      <c r="H91" s="14" t="e">
        <f>VLOOKUP(A91,#REF!,COLUMN(#REF!),FALSE)</f>
        <v>#REF!</v>
      </c>
      <c r="I91" s="15" t="e">
        <f>VLOOKUP($A91,#REF!,COLUMN(#REF!),FALSE)</f>
        <v>#REF!</v>
      </c>
      <c r="J91" s="13" t="e">
        <f>VLOOKUP($A91,#REF!,COLUMN(#REF!),FALSE)</f>
        <v>#REF!</v>
      </c>
      <c r="K91" s="42" t="e">
        <f t="shared" si="5"/>
        <v>#REF!</v>
      </c>
      <c r="L91" s="15" t="e">
        <f>VLOOKUP($A91,#REF!,COLUMN(#REF!),FALSE)</f>
        <v>#REF!</v>
      </c>
      <c r="M91" s="13" t="e">
        <f>VLOOKUP($A91,#REF!,COLUMN(#REF!),FALSE)</f>
        <v>#REF!</v>
      </c>
      <c r="N91" s="42" t="e">
        <f t="shared" si="6"/>
        <v>#REF!</v>
      </c>
      <c r="O91" s="15" t="e">
        <f>VLOOKUP($A91,#REF!,COLUMN(#REF!),FALSE)</f>
        <v>#REF!</v>
      </c>
      <c r="P91" s="13" t="e">
        <f>VLOOKUP($A91,#REF!,COLUMN(#REF!),FALSE)</f>
        <v>#REF!</v>
      </c>
      <c r="Q91" s="42" t="e">
        <f t="shared" si="7"/>
        <v>#REF!</v>
      </c>
      <c r="R91" s="42" t="e">
        <f t="shared" si="8"/>
        <v>#REF!</v>
      </c>
      <c r="S91" s="25" t="e">
        <f t="shared" si="9"/>
        <v>#REF!</v>
      </c>
    </row>
    <row r="92" spans="1:19" ht="15">
      <c r="A92" s="11" t="s">
        <v>388</v>
      </c>
      <c r="B92" s="12" t="s">
        <v>389</v>
      </c>
      <c r="C92" s="13" t="e">
        <f>VLOOKUP($A92,#REF!,COLUMN(#REF!),FALSE)</f>
        <v>#REF!</v>
      </c>
      <c r="D92" s="13" t="e">
        <f>VLOOKUP($A92,#REF!,COLUMN(#REF!),FALSE)</f>
        <v>#REF!</v>
      </c>
      <c r="E92" s="36" t="e">
        <f>VLOOKUP($A92,#REF!,COLUMN(#REF!),FALSE)</f>
        <v>#REF!</v>
      </c>
      <c r="F92" s="13" t="e">
        <f>VLOOKUP($A92,#REF!,COLUMN(#REF!),FALSE)</f>
        <v>#REF!</v>
      </c>
      <c r="G92" s="13" t="e">
        <f>VLOOKUP($A92,#REF!,COLUMN(#REF!),FALSE)</f>
        <v>#REF!</v>
      </c>
      <c r="H92" s="14" t="e">
        <f>VLOOKUP(A92,#REF!,COLUMN(#REF!),FALSE)</f>
        <v>#REF!</v>
      </c>
      <c r="I92" s="15" t="e">
        <f>VLOOKUP($A92,#REF!,COLUMN(#REF!),FALSE)</f>
        <v>#REF!</v>
      </c>
      <c r="J92" s="13" t="e">
        <f>VLOOKUP($A92,#REF!,COLUMN(#REF!),FALSE)</f>
        <v>#REF!</v>
      </c>
      <c r="K92" s="42" t="e">
        <f t="shared" si="5"/>
        <v>#REF!</v>
      </c>
      <c r="L92" s="15" t="e">
        <f>VLOOKUP($A92,#REF!,COLUMN(#REF!),FALSE)</f>
        <v>#REF!</v>
      </c>
      <c r="M92" s="13" t="e">
        <f>VLOOKUP($A92,#REF!,COLUMN(#REF!),FALSE)</f>
        <v>#REF!</v>
      </c>
      <c r="N92" s="42" t="e">
        <f t="shared" si="6"/>
        <v>#REF!</v>
      </c>
      <c r="O92" s="15" t="e">
        <f>VLOOKUP($A92,#REF!,COLUMN(#REF!),FALSE)</f>
        <v>#REF!</v>
      </c>
      <c r="P92" s="13" t="e">
        <f>VLOOKUP($A92,#REF!,COLUMN(#REF!),FALSE)</f>
        <v>#REF!</v>
      </c>
      <c r="Q92" s="42" t="e">
        <f t="shared" si="7"/>
        <v>#REF!</v>
      </c>
      <c r="R92" s="42" t="e">
        <f t="shared" si="8"/>
        <v>#REF!</v>
      </c>
      <c r="S92" s="25" t="e">
        <f t="shared" si="9"/>
        <v>#REF!</v>
      </c>
    </row>
    <row r="93" spans="1:19" ht="15">
      <c r="A93" s="11" t="s">
        <v>390</v>
      </c>
      <c r="B93" s="12" t="s">
        <v>391</v>
      </c>
      <c r="C93" s="13" t="e">
        <f>VLOOKUP($A93,#REF!,COLUMN(#REF!),FALSE)</f>
        <v>#REF!</v>
      </c>
      <c r="D93" s="13" t="e">
        <f>VLOOKUP($A93,#REF!,COLUMN(#REF!),FALSE)</f>
        <v>#REF!</v>
      </c>
      <c r="E93" s="36" t="e">
        <f>VLOOKUP($A93,#REF!,COLUMN(#REF!),FALSE)</f>
        <v>#REF!</v>
      </c>
      <c r="F93" s="13" t="e">
        <f>VLOOKUP($A93,#REF!,COLUMN(#REF!),FALSE)</f>
        <v>#REF!</v>
      </c>
      <c r="G93" s="13" t="e">
        <f>VLOOKUP($A93,#REF!,COLUMN(#REF!),FALSE)</f>
        <v>#REF!</v>
      </c>
      <c r="H93" s="14" t="e">
        <f>VLOOKUP(A93,#REF!,COLUMN(#REF!),FALSE)</f>
        <v>#REF!</v>
      </c>
      <c r="I93" s="15" t="e">
        <f>VLOOKUP($A93,#REF!,COLUMN(#REF!),FALSE)</f>
        <v>#REF!</v>
      </c>
      <c r="J93" s="13" t="e">
        <f>VLOOKUP($A93,#REF!,COLUMN(#REF!),FALSE)</f>
        <v>#REF!</v>
      </c>
      <c r="K93" s="42" t="e">
        <f t="shared" si="5"/>
        <v>#REF!</v>
      </c>
      <c r="L93" s="15" t="e">
        <f>VLOOKUP($A93,#REF!,COLUMN(#REF!),FALSE)</f>
        <v>#REF!</v>
      </c>
      <c r="M93" s="13" t="e">
        <f>VLOOKUP($A93,#REF!,COLUMN(#REF!),FALSE)</f>
        <v>#REF!</v>
      </c>
      <c r="N93" s="42" t="e">
        <f t="shared" si="6"/>
        <v>#REF!</v>
      </c>
      <c r="O93" s="15" t="e">
        <f>VLOOKUP($A93,#REF!,COLUMN(#REF!),FALSE)</f>
        <v>#REF!</v>
      </c>
      <c r="P93" s="13" t="e">
        <f>VLOOKUP($A93,#REF!,COLUMN(#REF!),FALSE)</f>
        <v>#REF!</v>
      </c>
      <c r="Q93" s="42" t="e">
        <f t="shared" si="7"/>
        <v>#REF!</v>
      </c>
      <c r="R93" s="42" t="e">
        <f t="shared" si="8"/>
        <v>#REF!</v>
      </c>
      <c r="S93" s="25" t="e">
        <f t="shared" si="9"/>
        <v>#REF!</v>
      </c>
    </row>
    <row r="94" spans="1:19" ht="15">
      <c r="A94" s="11" t="s">
        <v>6</v>
      </c>
      <c r="B94" s="12" t="s">
        <v>7</v>
      </c>
      <c r="C94" s="13" t="e">
        <f>VLOOKUP($A94,#REF!,COLUMN(#REF!),FALSE)</f>
        <v>#REF!</v>
      </c>
      <c r="D94" s="13" t="e">
        <f>VLOOKUP($A94,#REF!,COLUMN(#REF!),FALSE)</f>
        <v>#REF!</v>
      </c>
      <c r="E94" s="36" t="e">
        <f>VLOOKUP($A94,#REF!,COLUMN(#REF!),FALSE)</f>
        <v>#REF!</v>
      </c>
      <c r="F94" s="13" t="e">
        <f>VLOOKUP($A94,#REF!,COLUMN(#REF!),FALSE)</f>
        <v>#REF!</v>
      </c>
      <c r="G94" s="13" t="e">
        <f>VLOOKUP($A94,#REF!,COLUMN(#REF!),FALSE)</f>
        <v>#REF!</v>
      </c>
      <c r="H94" s="14" t="e">
        <f>VLOOKUP(A94,#REF!,COLUMN(#REF!),FALSE)</f>
        <v>#REF!</v>
      </c>
      <c r="I94" s="15" t="e">
        <f>VLOOKUP($A94,#REF!,COLUMN(#REF!),FALSE)</f>
        <v>#REF!</v>
      </c>
      <c r="J94" s="13" t="e">
        <f>VLOOKUP($A94,#REF!,COLUMN(#REF!),FALSE)</f>
        <v>#REF!</v>
      </c>
      <c r="K94" s="42" t="e">
        <f t="shared" si="5"/>
        <v>#REF!</v>
      </c>
      <c r="L94" s="15" t="e">
        <f>VLOOKUP($A94,#REF!,COLUMN(#REF!),FALSE)</f>
        <v>#REF!</v>
      </c>
      <c r="M94" s="13" t="e">
        <f>VLOOKUP($A94,#REF!,COLUMN(#REF!),FALSE)</f>
        <v>#REF!</v>
      </c>
      <c r="N94" s="42" t="e">
        <f t="shared" si="6"/>
        <v>#REF!</v>
      </c>
      <c r="O94" s="15" t="e">
        <f>VLOOKUP($A94,#REF!,COLUMN(#REF!),FALSE)</f>
        <v>#REF!</v>
      </c>
      <c r="P94" s="13" t="e">
        <f>VLOOKUP($A94,#REF!,COLUMN(#REF!),FALSE)</f>
        <v>#REF!</v>
      </c>
      <c r="Q94" s="42" t="e">
        <f t="shared" si="7"/>
        <v>#REF!</v>
      </c>
      <c r="R94" s="42" t="e">
        <f t="shared" si="8"/>
        <v>#REF!</v>
      </c>
      <c r="S94" s="25" t="e">
        <f t="shared" si="9"/>
        <v>#REF!</v>
      </c>
    </row>
    <row r="95" spans="1:19" ht="15">
      <c r="A95" s="11" t="s">
        <v>8</v>
      </c>
      <c r="B95" s="12" t="s">
        <v>9</v>
      </c>
      <c r="C95" s="13" t="e">
        <f>VLOOKUP($A95,#REF!,COLUMN(#REF!),FALSE)</f>
        <v>#REF!</v>
      </c>
      <c r="D95" s="13" t="e">
        <f>VLOOKUP($A95,#REF!,COLUMN(#REF!),FALSE)</f>
        <v>#REF!</v>
      </c>
      <c r="E95" s="36" t="e">
        <f>VLOOKUP($A95,#REF!,COLUMN(#REF!),FALSE)</f>
        <v>#REF!</v>
      </c>
      <c r="F95" s="13" t="e">
        <f>VLOOKUP($A95,#REF!,COLUMN(#REF!),FALSE)</f>
        <v>#REF!</v>
      </c>
      <c r="G95" s="13" t="e">
        <f>VLOOKUP($A95,#REF!,COLUMN(#REF!),FALSE)</f>
        <v>#REF!</v>
      </c>
      <c r="H95" s="14" t="e">
        <f>VLOOKUP(A95,#REF!,COLUMN(#REF!),FALSE)</f>
        <v>#REF!</v>
      </c>
      <c r="I95" s="15" t="e">
        <f>VLOOKUP($A95,#REF!,COLUMN(#REF!),FALSE)</f>
        <v>#REF!</v>
      </c>
      <c r="J95" s="13" t="e">
        <f>VLOOKUP($A95,#REF!,COLUMN(#REF!),FALSE)</f>
        <v>#REF!</v>
      </c>
      <c r="K95" s="42" t="e">
        <f t="shared" si="5"/>
        <v>#REF!</v>
      </c>
      <c r="L95" s="15" t="e">
        <f>VLOOKUP($A95,#REF!,COLUMN(#REF!),FALSE)</f>
        <v>#REF!</v>
      </c>
      <c r="M95" s="13" t="e">
        <f>VLOOKUP($A95,#REF!,COLUMN(#REF!),FALSE)</f>
        <v>#REF!</v>
      </c>
      <c r="N95" s="42" t="e">
        <f t="shared" si="6"/>
        <v>#REF!</v>
      </c>
      <c r="O95" s="15" t="e">
        <f>VLOOKUP($A95,#REF!,COLUMN(#REF!),FALSE)</f>
        <v>#REF!</v>
      </c>
      <c r="P95" s="13" t="e">
        <f>VLOOKUP($A95,#REF!,COLUMN(#REF!),FALSE)</f>
        <v>#REF!</v>
      </c>
      <c r="Q95" s="42" t="e">
        <f t="shared" si="7"/>
        <v>#REF!</v>
      </c>
      <c r="R95" s="42" t="e">
        <f t="shared" si="8"/>
        <v>#REF!</v>
      </c>
      <c r="S95" s="25" t="e">
        <f t="shared" si="9"/>
        <v>#REF!</v>
      </c>
    </row>
    <row r="96" spans="1:19" ht="15">
      <c r="A96" s="11" t="s">
        <v>10</v>
      </c>
      <c r="B96" s="12" t="s">
        <v>11</v>
      </c>
      <c r="C96" s="13" t="e">
        <f>VLOOKUP($A96,#REF!,COLUMN(#REF!),FALSE)</f>
        <v>#REF!</v>
      </c>
      <c r="D96" s="13" t="e">
        <f>VLOOKUP($A96,#REF!,COLUMN(#REF!),FALSE)</f>
        <v>#REF!</v>
      </c>
      <c r="E96" s="36" t="e">
        <f>VLOOKUP($A96,#REF!,COLUMN(#REF!),FALSE)</f>
        <v>#REF!</v>
      </c>
      <c r="F96" s="13" t="e">
        <f>VLOOKUP($A96,#REF!,COLUMN(#REF!),FALSE)</f>
        <v>#REF!</v>
      </c>
      <c r="G96" s="13" t="e">
        <f>VLOOKUP($A96,#REF!,COLUMN(#REF!),FALSE)</f>
        <v>#REF!</v>
      </c>
      <c r="H96" s="14" t="e">
        <f>VLOOKUP(A96,#REF!,COLUMN(#REF!),FALSE)</f>
        <v>#REF!</v>
      </c>
      <c r="I96" s="15" t="e">
        <f>VLOOKUP($A96,#REF!,COLUMN(#REF!),FALSE)</f>
        <v>#REF!</v>
      </c>
      <c r="J96" s="13" t="e">
        <f>VLOOKUP($A96,#REF!,COLUMN(#REF!),FALSE)</f>
        <v>#REF!</v>
      </c>
      <c r="K96" s="42" t="e">
        <f t="shared" si="5"/>
        <v>#REF!</v>
      </c>
      <c r="L96" s="15" t="e">
        <f>VLOOKUP($A96,#REF!,COLUMN(#REF!),FALSE)</f>
        <v>#REF!</v>
      </c>
      <c r="M96" s="13" t="e">
        <f>VLOOKUP($A96,#REF!,COLUMN(#REF!),FALSE)</f>
        <v>#REF!</v>
      </c>
      <c r="N96" s="42" t="e">
        <f t="shared" si="6"/>
        <v>#REF!</v>
      </c>
      <c r="O96" s="15" t="e">
        <f>VLOOKUP($A96,#REF!,COLUMN(#REF!),FALSE)</f>
        <v>#REF!</v>
      </c>
      <c r="P96" s="13" t="e">
        <f>VLOOKUP($A96,#REF!,COLUMN(#REF!),FALSE)</f>
        <v>#REF!</v>
      </c>
      <c r="Q96" s="42" t="e">
        <f t="shared" si="7"/>
        <v>#REF!</v>
      </c>
      <c r="R96" s="42" t="e">
        <f t="shared" si="8"/>
        <v>#REF!</v>
      </c>
      <c r="S96" s="25" t="e">
        <f t="shared" si="9"/>
        <v>#REF!</v>
      </c>
    </row>
    <row r="97" spans="1:19" ht="15">
      <c r="A97" s="11" t="s">
        <v>12</v>
      </c>
      <c r="B97" s="12" t="s">
        <v>13</v>
      </c>
      <c r="C97" s="13" t="e">
        <f>VLOOKUP($A97,#REF!,COLUMN(#REF!),FALSE)</f>
        <v>#REF!</v>
      </c>
      <c r="D97" s="13" t="e">
        <f>VLOOKUP($A97,#REF!,COLUMN(#REF!),FALSE)</f>
        <v>#REF!</v>
      </c>
      <c r="E97" s="36" t="e">
        <f>VLOOKUP($A97,#REF!,COLUMN(#REF!),FALSE)</f>
        <v>#REF!</v>
      </c>
      <c r="F97" s="13" t="e">
        <f>VLOOKUP($A97,#REF!,COLUMN(#REF!),FALSE)</f>
        <v>#REF!</v>
      </c>
      <c r="G97" s="13" t="e">
        <f>VLOOKUP($A97,#REF!,COLUMN(#REF!),FALSE)</f>
        <v>#REF!</v>
      </c>
      <c r="H97" s="14" t="e">
        <f>VLOOKUP(A97,#REF!,COLUMN(#REF!),FALSE)</f>
        <v>#REF!</v>
      </c>
      <c r="I97" s="15" t="e">
        <f>VLOOKUP($A97,#REF!,COLUMN(#REF!),FALSE)</f>
        <v>#REF!</v>
      </c>
      <c r="J97" s="13" t="e">
        <f>VLOOKUP($A97,#REF!,COLUMN(#REF!),FALSE)</f>
        <v>#REF!</v>
      </c>
      <c r="K97" s="42" t="e">
        <f t="shared" si="5"/>
        <v>#REF!</v>
      </c>
      <c r="L97" s="15" t="e">
        <f>VLOOKUP($A97,#REF!,COLUMN(#REF!),FALSE)</f>
        <v>#REF!</v>
      </c>
      <c r="M97" s="13" t="e">
        <f>VLOOKUP($A97,#REF!,COLUMN(#REF!),FALSE)</f>
        <v>#REF!</v>
      </c>
      <c r="N97" s="42" t="e">
        <f t="shared" si="6"/>
        <v>#REF!</v>
      </c>
      <c r="O97" s="15" t="e">
        <f>VLOOKUP($A97,#REF!,COLUMN(#REF!),FALSE)</f>
        <v>#REF!</v>
      </c>
      <c r="P97" s="13" t="e">
        <f>VLOOKUP($A97,#REF!,COLUMN(#REF!),FALSE)</f>
        <v>#REF!</v>
      </c>
      <c r="Q97" s="42" t="e">
        <f t="shared" si="7"/>
        <v>#REF!</v>
      </c>
      <c r="R97" s="42" t="e">
        <f t="shared" si="8"/>
        <v>#REF!</v>
      </c>
      <c r="S97" s="25" t="e">
        <f t="shared" si="9"/>
        <v>#REF!</v>
      </c>
    </row>
    <row r="98" spans="1:19" ht="15">
      <c r="A98" s="11" t="s">
        <v>14</v>
      </c>
      <c r="B98" s="12" t="s">
        <v>15</v>
      </c>
      <c r="C98" s="13" t="e">
        <f>VLOOKUP($A98,#REF!,COLUMN(#REF!),FALSE)</f>
        <v>#REF!</v>
      </c>
      <c r="D98" s="13" t="e">
        <f>VLOOKUP($A98,#REF!,COLUMN(#REF!),FALSE)</f>
        <v>#REF!</v>
      </c>
      <c r="E98" s="36" t="e">
        <f>VLOOKUP($A98,#REF!,COLUMN(#REF!),FALSE)</f>
        <v>#REF!</v>
      </c>
      <c r="F98" s="13" t="e">
        <f>VLOOKUP($A98,#REF!,COLUMN(#REF!),FALSE)</f>
        <v>#REF!</v>
      </c>
      <c r="G98" s="13" t="e">
        <f>VLOOKUP($A98,#REF!,COLUMN(#REF!),FALSE)</f>
        <v>#REF!</v>
      </c>
      <c r="H98" s="14" t="e">
        <f>VLOOKUP(A98,#REF!,COLUMN(#REF!),FALSE)</f>
        <v>#REF!</v>
      </c>
      <c r="I98" s="15" t="e">
        <f>VLOOKUP($A98,#REF!,COLUMN(#REF!),FALSE)</f>
        <v>#REF!</v>
      </c>
      <c r="J98" s="13" t="e">
        <f>VLOOKUP($A98,#REF!,COLUMN(#REF!),FALSE)</f>
        <v>#REF!</v>
      </c>
      <c r="K98" s="42" t="e">
        <f t="shared" si="5"/>
        <v>#REF!</v>
      </c>
      <c r="L98" s="15" t="e">
        <f>VLOOKUP($A98,#REF!,COLUMN(#REF!),FALSE)</f>
        <v>#REF!</v>
      </c>
      <c r="M98" s="13" t="e">
        <f>VLOOKUP($A98,#REF!,COLUMN(#REF!),FALSE)</f>
        <v>#REF!</v>
      </c>
      <c r="N98" s="42" t="e">
        <f t="shared" si="6"/>
        <v>#REF!</v>
      </c>
      <c r="O98" s="15" t="e">
        <f>VLOOKUP($A98,#REF!,COLUMN(#REF!),FALSE)</f>
        <v>#REF!</v>
      </c>
      <c r="P98" s="13" t="e">
        <f>VLOOKUP($A98,#REF!,COLUMN(#REF!),FALSE)</f>
        <v>#REF!</v>
      </c>
      <c r="Q98" s="42" t="e">
        <f t="shared" si="7"/>
        <v>#REF!</v>
      </c>
      <c r="R98" s="42" t="e">
        <f t="shared" si="8"/>
        <v>#REF!</v>
      </c>
      <c r="S98" s="25" t="e">
        <f t="shared" si="9"/>
        <v>#REF!</v>
      </c>
    </row>
    <row r="99" spans="1:19" ht="15">
      <c r="A99" s="11" t="s">
        <v>16</v>
      </c>
      <c r="B99" s="12" t="s">
        <v>17</v>
      </c>
      <c r="C99" s="13" t="e">
        <f>VLOOKUP($A99,#REF!,COLUMN(#REF!),FALSE)</f>
        <v>#REF!</v>
      </c>
      <c r="D99" s="13" t="e">
        <f>VLOOKUP($A99,#REF!,COLUMN(#REF!),FALSE)</f>
        <v>#REF!</v>
      </c>
      <c r="E99" s="36" t="e">
        <f>VLOOKUP($A99,#REF!,COLUMN(#REF!),FALSE)</f>
        <v>#REF!</v>
      </c>
      <c r="F99" s="13" t="e">
        <f>VLOOKUP($A99,#REF!,COLUMN(#REF!),FALSE)</f>
        <v>#REF!</v>
      </c>
      <c r="G99" s="13" t="e">
        <f>VLOOKUP($A99,#REF!,COLUMN(#REF!),FALSE)</f>
        <v>#REF!</v>
      </c>
      <c r="H99" s="14" t="e">
        <f>VLOOKUP(A99,#REF!,COLUMN(#REF!),FALSE)</f>
        <v>#REF!</v>
      </c>
      <c r="I99" s="15" t="e">
        <f>VLOOKUP($A99,#REF!,COLUMN(#REF!),FALSE)</f>
        <v>#REF!</v>
      </c>
      <c r="J99" s="13" t="e">
        <f>VLOOKUP($A99,#REF!,COLUMN(#REF!),FALSE)</f>
        <v>#REF!</v>
      </c>
      <c r="K99" s="42" t="e">
        <f t="shared" si="5"/>
        <v>#REF!</v>
      </c>
      <c r="L99" s="15" t="e">
        <f>VLOOKUP($A99,#REF!,COLUMN(#REF!),FALSE)</f>
        <v>#REF!</v>
      </c>
      <c r="M99" s="13" t="e">
        <f>VLOOKUP($A99,#REF!,COLUMN(#REF!),FALSE)</f>
        <v>#REF!</v>
      </c>
      <c r="N99" s="42" t="e">
        <f t="shared" si="6"/>
        <v>#REF!</v>
      </c>
      <c r="O99" s="15" t="e">
        <f>VLOOKUP($A99,#REF!,COLUMN(#REF!),FALSE)</f>
        <v>#REF!</v>
      </c>
      <c r="P99" s="13" t="e">
        <f>VLOOKUP($A99,#REF!,COLUMN(#REF!),FALSE)</f>
        <v>#REF!</v>
      </c>
      <c r="Q99" s="42" t="e">
        <f t="shared" si="7"/>
        <v>#REF!</v>
      </c>
      <c r="R99" s="42" t="e">
        <f t="shared" si="8"/>
        <v>#REF!</v>
      </c>
      <c r="S99" s="25" t="e">
        <f t="shared" si="9"/>
        <v>#REF!</v>
      </c>
    </row>
    <row r="100" spans="1:19" ht="15">
      <c r="A100" s="11" t="s">
        <v>18</v>
      </c>
      <c r="B100" s="12" t="s">
        <v>19</v>
      </c>
      <c r="C100" s="13" t="e">
        <f>VLOOKUP($A100,#REF!,COLUMN(#REF!),FALSE)</f>
        <v>#REF!</v>
      </c>
      <c r="D100" s="13" t="e">
        <f>VLOOKUP($A100,#REF!,COLUMN(#REF!),FALSE)</f>
        <v>#REF!</v>
      </c>
      <c r="E100" s="36" t="e">
        <f>VLOOKUP($A100,#REF!,COLUMN(#REF!),FALSE)</f>
        <v>#REF!</v>
      </c>
      <c r="F100" s="13" t="e">
        <f>VLOOKUP($A100,#REF!,COLUMN(#REF!),FALSE)</f>
        <v>#REF!</v>
      </c>
      <c r="G100" s="13" t="e">
        <f>VLOOKUP($A100,#REF!,COLUMN(#REF!),FALSE)</f>
        <v>#REF!</v>
      </c>
      <c r="H100" s="14" t="e">
        <f>VLOOKUP(A100,#REF!,COLUMN(#REF!),FALSE)</f>
        <v>#REF!</v>
      </c>
      <c r="I100" s="15" t="e">
        <f>VLOOKUP($A100,#REF!,COLUMN(#REF!),FALSE)</f>
        <v>#REF!</v>
      </c>
      <c r="J100" s="13" t="e">
        <f>VLOOKUP($A100,#REF!,COLUMN(#REF!),FALSE)</f>
        <v>#REF!</v>
      </c>
      <c r="K100" s="42" t="e">
        <f t="shared" si="5"/>
        <v>#REF!</v>
      </c>
      <c r="L100" s="15" t="e">
        <f>VLOOKUP($A100,#REF!,COLUMN(#REF!),FALSE)</f>
        <v>#REF!</v>
      </c>
      <c r="M100" s="13" t="e">
        <f>VLOOKUP($A100,#REF!,COLUMN(#REF!),FALSE)</f>
        <v>#REF!</v>
      </c>
      <c r="N100" s="42" t="e">
        <f t="shared" si="6"/>
        <v>#REF!</v>
      </c>
      <c r="O100" s="15" t="e">
        <f>VLOOKUP($A100,#REF!,COLUMN(#REF!),FALSE)</f>
        <v>#REF!</v>
      </c>
      <c r="P100" s="13" t="e">
        <f>VLOOKUP($A100,#REF!,COLUMN(#REF!),FALSE)</f>
        <v>#REF!</v>
      </c>
      <c r="Q100" s="42" t="e">
        <f t="shared" si="7"/>
        <v>#REF!</v>
      </c>
      <c r="R100" s="42" t="e">
        <f t="shared" si="8"/>
        <v>#REF!</v>
      </c>
      <c r="S100" s="25" t="e">
        <f t="shared" si="9"/>
        <v>#REF!</v>
      </c>
    </row>
    <row r="101" spans="1:19" ht="15">
      <c r="A101" s="11" t="s">
        <v>20</v>
      </c>
      <c r="B101" s="12" t="s">
        <v>21</v>
      </c>
      <c r="C101" s="13" t="e">
        <f>VLOOKUP($A101,#REF!,COLUMN(#REF!),FALSE)</f>
        <v>#REF!</v>
      </c>
      <c r="D101" s="13" t="e">
        <f>VLOOKUP($A101,#REF!,COLUMN(#REF!),FALSE)</f>
        <v>#REF!</v>
      </c>
      <c r="E101" s="36" t="e">
        <f>VLOOKUP($A101,#REF!,COLUMN(#REF!),FALSE)</f>
        <v>#REF!</v>
      </c>
      <c r="F101" s="13" t="e">
        <f>VLOOKUP($A101,#REF!,COLUMN(#REF!),FALSE)</f>
        <v>#REF!</v>
      </c>
      <c r="G101" s="13" t="e">
        <f>VLOOKUP($A101,#REF!,COLUMN(#REF!),FALSE)</f>
        <v>#REF!</v>
      </c>
      <c r="H101" s="14" t="e">
        <f>VLOOKUP(A101,#REF!,COLUMN(#REF!),FALSE)</f>
        <v>#REF!</v>
      </c>
      <c r="I101" s="15" t="e">
        <f>VLOOKUP($A101,#REF!,COLUMN(#REF!),FALSE)</f>
        <v>#REF!</v>
      </c>
      <c r="J101" s="13" t="e">
        <f>VLOOKUP($A101,#REF!,COLUMN(#REF!),FALSE)</f>
        <v>#REF!</v>
      </c>
      <c r="K101" s="42" t="e">
        <f t="shared" si="5"/>
        <v>#REF!</v>
      </c>
      <c r="L101" s="15" t="e">
        <f>VLOOKUP($A101,#REF!,COLUMN(#REF!),FALSE)</f>
        <v>#REF!</v>
      </c>
      <c r="M101" s="13" t="e">
        <f>VLOOKUP($A101,#REF!,COLUMN(#REF!),FALSE)</f>
        <v>#REF!</v>
      </c>
      <c r="N101" s="42" t="e">
        <f t="shared" si="6"/>
        <v>#REF!</v>
      </c>
      <c r="O101" s="15" t="e">
        <f>VLOOKUP($A101,#REF!,COLUMN(#REF!),FALSE)</f>
        <v>#REF!</v>
      </c>
      <c r="P101" s="13" t="e">
        <f>VLOOKUP($A101,#REF!,COLUMN(#REF!),FALSE)</f>
        <v>#REF!</v>
      </c>
      <c r="Q101" s="42" t="e">
        <f t="shared" si="7"/>
        <v>#REF!</v>
      </c>
      <c r="R101" s="42" t="e">
        <f t="shared" si="8"/>
        <v>#REF!</v>
      </c>
      <c r="S101" s="25" t="e">
        <f t="shared" si="9"/>
        <v>#REF!</v>
      </c>
    </row>
    <row r="102" spans="1:19" ht="15">
      <c r="A102" s="11" t="s">
        <v>22</v>
      </c>
      <c r="B102" s="12" t="s">
        <v>23</v>
      </c>
      <c r="C102" s="13" t="e">
        <f>VLOOKUP($A102,#REF!,COLUMN(#REF!),FALSE)</f>
        <v>#REF!</v>
      </c>
      <c r="D102" s="13" t="e">
        <f>VLOOKUP($A102,#REF!,COLUMN(#REF!),FALSE)</f>
        <v>#REF!</v>
      </c>
      <c r="E102" s="36" t="e">
        <f>VLOOKUP($A102,#REF!,COLUMN(#REF!),FALSE)</f>
        <v>#REF!</v>
      </c>
      <c r="F102" s="13" t="e">
        <f>VLOOKUP($A102,#REF!,COLUMN(#REF!),FALSE)</f>
        <v>#REF!</v>
      </c>
      <c r="G102" s="13" t="e">
        <f>VLOOKUP($A102,#REF!,COLUMN(#REF!),FALSE)</f>
        <v>#REF!</v>
      </c>
      <c r="H102" s="14" t="e">
        <f>VLOOKUP(A102,#REF!,COLUMN(#REF!),FALSE)</f>
        <v>#REF!</v>
      </c>
      <c r="I102" s="15" t="e">
        <f>VLOOKUP($A102,#REF!,COLUMN(#REF!),FALSE)</f>
        <v>#REF!</v>
      </c>
      <c r="J102" s="13" t="e">
        <f>VLOOKUP($A102,#REF!,COLUMN(#REF!),FALSE)</f>
        <v>#REF!</v>
      </c>
      <c r="K102" s="42" t="e">
        <f t="shared" si="5"/>
        <v>#REF!</v>
      </c>
      <c r="L102" s="15" t="e">
        <f>VLOOKUP($A102,#REF!,COLUMN(#REF!),FALSE)</f>
        <v>#REF!</v>
      </c>
      <c r="M102" s="13" t="e">
        <f>VLOOKUP($A102,#REF!,COLUMN(#REF!),FALSE)</f>
        <v>#REF!</v>
      </c>
      <c r="N102" s="42" t="e">
        <f t="shared" si="6"/>
        <v>#REF!</v>
      </c>
      <c r="O102" s="15" t="e">
        <f>VLOOKUP($A102,#REF!,COLUMN(#REF!),FALSE)</f>
        <v>#REF!</v>
      </c>
      <c r="P102" s="13" t="e">
        <f>VLOOKUP($A102,#REF!,COLUMN(#REF!),FALSE)</f>
        <v>#REF!</v>
      </c>
      <c r="Q102" s="42" t="e">
        <f t="shared" si="7"/>
        <v>#REF!</v>
      </c>
      <c r="R102" s="42" t="e">
        <f t="shared" si="8"/>
        <v>#REF!</v>
      </c>
      <c r="S102" s="25" t="e">
        <f t="shared" si="9"/>
        <v>#REF!</v>
      </c>
    </row>
    <row r="103" spans="1:19" ht="15">
      <c r="A103" s="11" t="s">
        <v>24</v>
      </c>
      <c r="B103" s="12" t="s">
        <v>25</v>
      </c>
      <c r="C103" s="13" t="e">
        <f>VLOOKUP($A103,#REF!,COLUMN(#REF!),FALSE)</f>
        <v>#REF!</v>
      </c>
      <c r="D103" s="13" t="e">
        <f>VLOOKUP($A103,#REF!,COLUMN(#REF!),FALSE)</f>
        <v>#REF!</v>
      </c>
      <c r="E103" s="36" t="e">
        <f>VLOOKUP($A103,#REF!,COLUMN(#REF!),FALSE)</f>
        <v>#REF!</v>
      </c>
      <c r="F103" s="13" t="e">
        <f>VLOOKUP($A103,#REF!,COLUMN(#REF!),FALSE)</f>
        <v>#REF!</v>
      </c>
      <c r="G103" s="13" t="e">
        <f>VLOOKUP($A103,#REF!,COLUMN(#REF!),FALSE)</f>
        <v>#REF!</v>
      </c>
      <c r="H103" s="14" t="e">
        <f>VLOOKUP(A103,#REF!,COLUMN(#REF!),FALSE)</f>
        <v>#REF!</v>
      </c>
      <c r="I103" s="15" t="e">
        <f>VLOOKUP($A103,#REF!,COLUMN(#REF!),FALSE)</f>
        <v>#REF!</v>
      </c>
      <c r="J103" s="13" t="e">
        <f>VLOOKUP($A103,#REF!,COLUMN(#REF!),FALSE)</f>
        <v>#REF!</v>
      </c>
      <c r="K103" s="42" t="e">
        <f t="shared" si="5"/>
        <v>#REF!</v>
      </c>
      <c r="L103" s="15" t="e">
        <f>VLOOKUP($A103,#REF!,COLUMN(#REF!),FALSE)</f>
        <v>#REF!</v>
      </c>
      <c r="M103" s="13" t="e">
        <f>VLOOKUP($A103,#REF!,COLUMN(#REF!),FALSE)</f>
        <v>#REF!</v>
      </c>
      <c r="N103" s="42" t="e">
        <f t="shared" si="6"/>
        <v>#REF!</v>
      </c>
      <c r="O103" s="15" t="e">
        <f>VLOOKUP($A103,#REF!,COLUMN(#REF!),FALSE)</f>
        <v>#REF!</v>
      </c>
      <c r="P103" s="13" t="e">
        <f>VLOOKUP($A103,#REF!,COLUMN(#REF!),FALSE)</f>
        <v>#REF!</v>
      </c>
      <c r="Q103" s="42" t="e">
        <f t="shared" si="7"/>
        <v>#REF!</v>
      </c>
      <c r="R103" s="42" t="e">
        <f t="shared" si="8"/>
        <v>#REF!</v>
      </c>
      <c r="S103" s="25" t="e">
        <f t="shared" si="9"/>
        <v>#REF!</v>
      </c>
    </row>
    <row r="104" spans="1:19" ht="15">
      <c r="A104" s="11" t="s">
        <v>26</v>
      </c>
      <c r="B104" s="12" t="s">
        <v>27</v>
      </c>
      <c r="C104" s="13" t="e">
        <f>VLOOKUP($A104,#REF!,COLUMN(#REF!),FALSE)</f>
        <v>#REF!</v>
      </c>
      <c r="D104" s="13" t="e">
        <f>VLOOKUP($A104,#REF!,COLUMN(#REF!),FALSE)</f>
        <v>#REF!</v>
      </c>
      <c r="E104" s="36" t="e">
        <f>VLOOKUP($A104,#REF!,COLUMN(#REF!),FALSE)</f>
        <v>#REF!</v>
      </c>
      <c r="F104" s="13" t="e">
        <f>VLOOKUP($A104,#REF!,COLUMN(#REF!),FALSE)</f>
        <v>#REF!</v>
      </c>
      <c r="G104" s="13" t="e">
        <f>VLOOKUP($A104,#REF!,COLUMN(#REF!),FALSE)</f>
        <v>#REF!</v>
      </c>
      <c r="H104" s="14" t="e">
        <f>VLOOKUP(A104,#REF!,COLUMN(#REF!),FALSE)</f>
        <v>#REF!</v>
      </c>
      <c r="I104" s="15" t="e">
        <f>VLOOKUP($A104,#REF!,COLUMN(#REF!),FALSE)</f>
        <v>#REF!</v>
      </c>
      <c r="J104" s="13" t="e">
        <f>VLOOKUP($A104,#REF!,COLUMN(#REF!),FALSE)</f>
        <v>#REF!</v>
      </c>
      <c r="K104" s="42" t="e">
        <f t="shared" si="5"/>
        <v>#REF!</v>
      </c>
      <c r="L104" s="15" t="e">
        <f>VLOOKUP($A104,#REF!,COLUMN(#REF!),FALSE)</f>
        <v>#REF!</v>
      </c>
      <c r="M104" s="13" t="e">
        <f>VLOOKUP($A104,#REF!,COLUMN(#REF!),FALSE)</f>
        <v>#REF!</v>
      </c>
      <c r="N104" s="42" t="e">
        <f t="shared" si="6"/>
        <v>#REF!</v>
      </c>
      <c r="O104" s="15" t="e">
        <f>VLOOKUP($A104,#REF!,COLUMN(#REF!),FALSE)</f>
        <v>#REF!</v>
      </c>
      <c r="P104" s="13" t="e">
        <f>VLOOKUP($A104,#REF!,COLUMN(#REF!),FALSE)</f>
        <v>#REF!</v>
      </c>
      <c r="Q104" s="42" t="e">
        <f t="shared" si="7"/>
        <v>#REF!</v>
      </c>
      <c r="R104" s="42" t="e">
        <f t="shared" si="8"/>
        <v>#REF!</v>
      </c>
      <c r="S104" s="25" t="e">
        <f t="shared" si="9"/>
        <v>#REF!</v>
      </c>
    </row>
    <row r="105" spans="1:19" ht="15">
      <c r="A105" s="11" t="s">
        <v>28</v>
      </c>
      <c r="B105" s="12" t="s">
        <v>29</v>
      </c>
      <c r="C105" s="13" t="e">
        <f>VLOOKUP($A105,#REF!,COLUMN(#REF!),FALSE)</f>
        <v>#REF!</v>
      </c>
      <c r="D105" s="13" t="e">
        <f>VLOOKUP($A105,#REF!,COLUMN(#REF!),FALSE)</f>
        <v>#REF!</v>
      </c>
      <c r="E105" s="36" t="e">
        <f>VLOOKUP($A105,#REF!,COLUMN(#REF!),FALSE)</f>
        <v>#REF!</v>
      </c>
      <c r="F105" s="13" t="e">
        <f>VLOOKUP($A105,#REF!,COLUMN(#REF!),FALSE)</f>
        <v>#REF!</v>
      </c>
      <c r="G105" s="13" t="e">
        <f>VLOOKUP($A105,#REF!,COLUMN(#REF!),FALSE)</f>
        <v>#REF!</v>
      </c>
      <c r="H105" s="14" t="e">
        <f>VLOOKUP(A105,#REF!,COLUMN(#REF!),FALSE)</f>
        <v>#REF!</v>
      </c>
      <c r="I105" s="15" t="e">
        <f>VLOOKUP($A105,#REF!,COLUMN(#REF!),FALSE)</f>
        <v>#REF!</v>
      </c>
      <c r="J105" s="13" t="e">
        <f>VLOOKUP($A105,#REF!,COLUMN(#REF!),FALSE)</f>
        <v>#REF!</v>
      </c>
      <c r="K105" s="42" t="e">
        <f t="shared" si="5"/>
        <v>#REF!</v>
      </c>
      <c r="L105" s="15" t="e">
        <f>VLOOKUP($A105,#REF!,COLUMN(#REF!),FALSE)</f>
        <v>#REF!</v>
      </c>
      <c r="M105" s="13" t="e">
        <f>VLOOKUP($A105,#REF!,COLUMN(#REF!),FALSE)</f>
        <v>#REF!</v>
      </c>
      <c r="N105" s="42" t="e">
        <f t="shared" si="6"/>
        <v>#REF!</v>
      </c>
      <c r="O105" s="15" t="e">
        <f>VLOOKUP($A105,#REF!,COLUMN(#REF!),FALSE)</f>
        <v>#REF!</v>
      </c>
      <c r="P105" s="13" t="e">
        <f>VLOOKUP($A105,#REF!,COLUMN(#REF!),FALSE)</f>
        <v>#REF!</v>
      </c>
      <c r="Q105" s="42" t="e">
        <f t="shared" si="7"/>
        <v>#REF!</v>
      </c>
      <c r="R105" s="42" t="e">
        <f t="shared" si="8"/>
        <v>#REF!</v>
      </c>
      <c r="S105" s="25" t="e">
        <f t="shared" si="9"/>
        <v>#REF!</v>
      </c>
    </row>
    <row r="106" spans="1:19" ht="15">
      <c r="A106" s="11" t="s">
        <v>30</v>
      </c>
      <c r="B106" s="12" t="s">
        <v>31</v>
      </c>
      <c r="C106" s="13" t="e">
        <f>VLOOKUP($A106,#REF!,COLUMN(#REF!),FALSE)</f>
        <v>#REF!</v>
      </c>
      <c r="D106" s="13" t="e">
        <f>VLOOKUP($A106,#REF!,COLUMN(#REF!),FALSE)</f>
        <v>#REF!</v>
      </c>
      <c r="E106" s="36" t="e">
        <f>VLOOKUP($A106,#REF!,COLUMN(#REF!),FALSE)</f>
        <v>#REF!</v>
      </c>
      <c r="F106" s="13" t="e">
        <f>VLOOKUP($A106,#REF!,COLUMN(#REF!),FALSE)</f>
        <v>#REF!</v>
      </c>
      <c r="G106" s="13" t="e">
        <f>VLOOKUP($A106,#REF!,COLUMN(#REF!),FALSE)</f>
        <v>#REF!</v>
      </c>
      <c r="H106" s="14" t="e">
        <f>VLOOKUP(A106,#REF!,COLUMN(#REF!),FALSE)</f>
        <v>#REF!</v>
      </c>
      <c r="I106" s="15" t="e">
        <f>VLOOKUP($A106,#REF!,COLUMN(#REF!),FALSE)</f>
        <v>#REF!</v>
      </c>
      <c r="J106" s="13" t="e">
        <f>VLOOKUP($A106,#REF!,COLUMN(#REF!),FALSE)</f>
        <v>#REF!</v>
      </c>
      <c r="K106" s="42" t="e">
        <f t="shared" si="5"/>
        <v>#REF!</v>
      </c>
      <c r="L106" s="15" t="e">
        <f>VLOOKUP($A106,#REF!,COLUMN(#REF!),FALSE)</f>
        <v>#REF!</v>
      </c>
      <c r="M106" s="13" t="e">
        <f>VLOOKUP($A106,#REF!,COLUMN(#REF!),FALSE)</f>
        <v>#REF!</v>
      </c>
      <c r="N106" s="42" t="e">
        <f t="shared" si="6"/>
        <v>#REF!</v>
      </c>
      <c r="O106" s="15" t="e">
        <f>VLOOKUP($A106,#REF!,COLUMN(#REF!),FALSE)</f>
        <v>#REF!</v>
      </c>
      <c r="P106" s="13" t="e">
        <f>VLOOKUP($A106,#REF!,COLUMN(#REF!),FALSE)</f>
        <v>#REF!</v>
      </c>
      <c r="Q106" s="42" t="e">
        <f t="shared" si="7"/>
        <v>#REF!</v>
      </c>
      <c r="R106" s="42" t="e">
        <f t="shared" si="8"/>
        <v>#REF!</v>
      </c>
      <c r="S106" s="25" t="e">
        <f t="shared" si="9"/>
        <v>#REF!</v>
      </c>
    </row>
    <row r="107" spans="1:19" ht="15">
      <c r="A107" s="11" t="s">
        <v>32</v>
      </c>
      <c r="B107" s="12" t="s">
        <v>33</v>
      </c>
      <c r="C107" s="13" t="e">
        <f>VLOOKUP($A107,#REF!,COLUMN(#REF!),FALSE)</f>
        <v>#REF!</v>
      </c>
      <c r="D107" s="13" t="e">
        <f>VLOOKUP($A107,#REF!,COLUMN(#REF!),FALSE)</f>
        <v>#REF!</v>
      </c>
      <c r="E107" s="36" t="e">
        <f>VLOOKUP($A107,#REF!,COLUMN(#REF!),FALSE)</f>
        <v>#REF!</v>
      </c>
      <c r="F107" s="13" t="e">
        <f>VLOOKUP($A107,#REF!,COLUMN(#REF!),FALSE)</f>
        <v>#REF!</v>
      </c>
      <c r="G107" s="13" t="e">
        <f>VLOOKUP($A107,#REF!,COLUMN(#REF!),FALSE)</f>
        <v>#REF!</v>
      </c>
      <c r="H107" s="14" t="e">
        <f>VLOOKUP(A107,#REF!,COLUMN(#REF!),FALSE)</f>
        <v>#REF!</v>
      </c>
      <c r="I107" s="15" t="e">
        <f>VLOOKUP($A107,#REF!,COLUMN(#REF!),FALSE)</f>
        <v>#REF!</v>
      </c>
      <c r="J107" s="13" t="e">
        <f>VLOOKUP($A107,#REF!,COLUMN(#REF!),FALSE)</f>
        <v>#REF!</v>
      </c>
      <c r="K107" s="42" t="e">
        <f t="shared" si="5"/>
        <v>#REF!</v>
      </c>
      <c r="L107" s="15" t="e">
        <f>VLOOKUP($A107,#REF!,COLUMN(#REF!),FALSE)</f>
        <v>#REF!</v>
      </c>
      <c r="M107" s="13" t="e">
        <f>VLOOKUP($A107,#REF!,COLUMN(#REF!),FALSE)</f>
        <v>#REF!</v>
      </c>
      <c r="N107" s="42" t="e">
        <f t="shared" si="6"/>
        <v>#REF!</v>
      </c>
      <c r="O107" s="15" t="e">
        <f>VLOOKUP($A107,#REF!,COLUMN(#REF!),FALSE)</f>
        <v>#REF!</v>
      </c>
      <c r="P107" s="13" t="e">
        <f>VLOOKUP($A107,#REF!,COLUMN(#REF!),FALSE)</f>
        <v>#REF!</v>
      </c>
      <c r="Q107" s="42" t="e">
        <f t="shared" si="7"/>
        <v>#REF!</v>
      </c>
      <c r="R107" s="42" t="e">
        <f t="shared" si="8"/>
        <v>#REF!</v>
      </c>
      <c r="S107" s="25" t="e">
        <f t="shared" si="9"/>
        <v>#REF!</v>
      </c>
    </row>
    <row r="108" spans="1:19" ht="15">
      <c r="A108" s="11" t="s">
        <v>34</v>
      </c>
      <c r="B108" s="12" t="s">
        <v>35</v>
      </c>
      <c r="C108" s="13" t="e">
        <f>VLOOKUP($A108,#REF!,COLUMN(#REF!),FALSE)</f>
        <v>#REF!</v>
      </c>
      <c r="D108" s="13" t="e">
        <f>VLOOKUP($A108,#REF!,COLUMN(#REF!),FALSE)</f>
        <v>#REF!</v>
      </c>
      <c r="E108" s="36" t="e">
        <f>VLOOKUP($A108,#REF!,COLUMN(#REF!),FALSE)</f>
        <v>#REF!</v>
      </c>
      <c r="F108" s="13" t="e">
        <f>VLOOKUP($A108,#REF!,COLUMN(#REF!),FALSE)</f>
        <v>#REF!</v>
      </c>
      <c r="G108" s="13" t="e">
        <f>VLOOKUP($A108,#REF!,COLUMN(#REF!),FALSE)</f>
        <v>#REF!</v>
      </c>
      <c r="H108" s="14" t="e">
        <f>VLOOKUP(A108,#REF!,COLUMN(#REF!),FALSE)</f>
        <v>#REF!</v>
      </c>
      <c r="I108" s="15" t="e">
        <f>VLOOKUP($A108,#REF!,COLUMN(#REF!),FALSE)</f>
        <v>#REF!</v>
      </c>
      <c r="J108" s="13" t="e">
        <f>VLOOKUP($A108,#REF!,COLUMN(#REF!),FALSE)</f>
        <v>#REF!</v>
      </c>
      <c r="K108" s="42" t="e">
        <f t="shared" si="5"/>
        <v>#REF!</v>
      </c>
      <c r="L108" s="15" t="e">
        <f>VLOOKUP($A108,#REF!,COLUMN(#REF!),FALSE)</f>
        <v>#REF!</v>
      </c>
      <c r="M108" s="13" t="e">
        <f>VLOOKUP($A108,#REF!,COLUMN(#REF!),FALSE)</f>
        <v>#REF!</v>
      </c>
      <c r="N108" s="42" t="e">
        <f t="shared" si="6"/>
        <v>#REF!</v>
      </c>
      <c r="O108" s="15" t="e">
        <f>VLOOKUP($A108,#REF!,COLUMN(#REF!),FALSE)</f>
        <v>#REF!</v>
      </c>
      <c r="P108" s="13" t="e">
        <f>VLOOKUP($A108,#REF!,COLUMN(#REF!),FALSE)</f>
        <v>#REF!</v>
      </c>
      <c r="Q108" s="42" t="e">
        <f t="shared" si="7"/>
        <v>#REF!</v>
      </c>
      <c r="R108" s="42" t="e">
        <f t="shared" si="8"/>
        <v>#REF!</v>
      </c>
      <c r="S108" s="25" t="e">
        <f t="shared" si="9"/>
        <v>#REF!</v>
      </c>
    </row>
    <row r="109" spans="1:19" ht="15">
      <c r="A109" s="11" t="s">
        <v>36</v>
      </c>
      <c r="B109" s="12" t="s">
        <v>37</v>
      </c>
      <c r="C109" s="13" t="e">
        <f>VLOOKUP($A109,#REF!,COLUMN(#REF!),FALSE)</f>
        <v>#REF!</v>
      </c>
      <c r="D109" s="13" t="e">
        <f>VLOOKUP($A109,#REF!,COLUMN(#REF!),FALSE)</f>
        <v>#REF!</v>
      </c>
      <c r="E109" s="36" t="e">
        <f>VLOOKUP($A109,#REF!,COLUMN(#REF!),FALSE)</f>
        <v>#REF!</v>
      </c>
      <c r="F109" s="13" t="e">
        <f>VLOOKUP($A109,#REF!,COLUMN(#REF!),FALSE)</f>
        <v>#REF!</v>
      </c>
      <c r="G109" s="13" t="e">
        <f>VLOOKUP($A109,#REF!,COLUMN(#REF!),FALSE)</f>
        <v>#REF!</v>
      </c>
      <c r="H109" s="14" t="e">
        <f>VLOOKUP(A109,#REF!,COLUMN(#REF!),FALSE)</f>
        <v>#REF!</v>
      </c>
      <c r="I109" s="15" t="e">
        <f>VLOOKUP($A109,#REF!,COLUMN(#REF!),FALSE)</f>
        <v>#REF!</v>
      </c>
      <c r="J109" s="13" t="e">
        <f>VLOOKUP($A109,#REF!,COLUMN(#REF!),FALSE)</f>
        <v>#REF!</v>
      </c>
      <c r="K109" s="42" t="e">
        <f t="shared" si="5"/>
        <v>#REF!</v>
      </c>
      <c r="L109" s="15" t="e">
        <f>VLOOKUP($A109,#REF!,COLUMN(#REF!),FALSE)</f>
        <v>#REF!</v>
      </c>
      <c r="M109" s="13" t="e">
        <f>VLOOKUP($A109,#REF!,COLUMN(#REF!),FALSE)</f>
        <v>#REF!</v>
      </c>
      <c r="N109" s="42" t="e">
        <f t="shared" si="6"/>
        <v>#REF!</v>
      </c>
      <c r="O109" s="15" t="e">
        <f>VLOOKUP($A109,#REF!,COLUMN(#REF!),FALSE)</f>
        <v>#REF!</v>
      </c>
      <c r="P109" s="13" t="e">
        <f>VLOOKUP($A109,#REF!,COLUMN(#REF!),FALSE)</f>
        <v>#REF!</v>
      </c>
      <c r="Q109" s="42" t="e">
        <f t="shared" si="7"/>
        <v>#REF!</v>
      </c>
      <c r="R109" s="42" t="e">
        <f t="shared" si="8"/>
        <v>#REF!</v>
      </c>
      <c r="S109" s="25" t="e">
        <f t="shared" si="9"/>
        <v>#REF!</v>
      </c>
    </row>
    <row r="110" spans="1:19" ht="15">
      <c r="A110" s="11" t="s">
        <v>38</v>
      </c>
      <c r="B110" s="12" t="s">
        <v>39</v>
      </c>
      <c r="C110" s="13" t="e">
        <f>VLOOKUP($A110,#REF!,COLUMN(#REF!),FALSE)</f>
        <v>#REF!</v>
      </c>
      <c r="D110" s="13" t="e">
        <f>VLOOKUP($A110,#REF!,COLUMN(#REF!),FALSE)</f>
        <v>#REF!</v>
      </c>
      <c r="E110" s="36" t="e">
        <f>VLOOKUP($A110,#REF!,COLUMN(#REF!),FALSE)</f>
        <v>#REF!</v>
      </c>
      <c r="F110" s="13" t="e">
        <f>VLOOKUP($A110,#REF!,COLUMN(#REF!),FALSE)</f>
        <v>#REF!</v>
      </c>
      <c r="G110" s="13" t="e">
        <f>VLOOKUP($A110,#REF!,COLUMN(#REF!),FALSE)</f>
        <v>#REF!</v>
      </c>
      <c r="H110" s="14" t="e">
        <f>VLOOKUP(A110,#REF!,COLUMN(#REF!),FALSE)</f>
        <v>#REF!</v>
      </c>
      <c r="I110" s="15" t="e">
        <f>VLOOKUP($A110,#REF!,COLUMN(#REF!),FALSE)</f>
        <v>#REF!</v>
      </c>
      <c r="J110" s="13" t="e">
        <f>VLOOKUP($A110,#REF!,COLUMN(#REF!),FALSE)</f>
        <v>#REF!</v>
      </c>
      <c r="K110" s="42" t="e">
        <f t="shared" si="5"/>
        <v>#REF!</v>
      </c>
      <c r="L110" s="15" t="e">
        <f>VLOOKUP($A110,#REF!,COLUMN(#REF!),FALSE)</f>
        <v>#REF!</v>
      </c>
      <c r="M110" s="13" t="e">
        <f>VLOOKUP($A110,#REF!,COLUMN(#REF!),FALSE)</f>
        <v>#REF!</v>
      </c>
      <c r="N110" s="42" t="e">
        <f t="shared" si="6"/>
        <v>#REF!</v>
      </c>
      <c r="O110" s="15" t="e">
        <f>VLOOKUP($A110,#REF!,COLUMN(#REF!),FALSE)</f>
        <v>#REF!</v>
      </c>
      <c r="P110" s="13" t="e">
        <f>VLOOKUP($A110,#REF!,COLUMN(#REF!),FALSE)</f>
        <v>#REF!</v>
      </c>
      <c r="Q110" s="42" t="e">
        <f t="shared" si="7"/>
        <v>#REF!</v>
      </c>
      <c r="R110" s="42" t="e">
        <f t="shared" si="8"/>
        <v>#REF!</v>
      </c>
      <c r="S110" s="25" t="e">
        <f t="shared" si="9"/>
        <v>#REF!</v>
      </c>
    </row>
    <row r="111" spans="1:19" ht="15">
      <c r="A111" s="11" t="s">
        <v>40</v>
      </c>
      <c r="B111" s="12" t="s">
        <v>41</v>
      </c>
      <c r="C111" s="13" t="e">
        <f>VLOOKUP($A111,#REF!,COLUMN(#REF!),FALSE)</f>
        <v>#REF!</v>
      </c>
      <c r="D111" s="13" t="e">
        <f>VLOOKUP($A111,#REF!,COLUMN(#REF!),FALSE)</f>
        <v>#REF!</v>
      </c>
      <c r="E111" s="36" t="e">
        <f>VLOOKUP($A111,#REF!,COLUMN(#REF!),FALSE)</f>
        <v>#REF!</v>
      </c>
      <c r="F111" s="13" t="e">
        <f>VLOOKUP($A111,#REF!,COLUMN(#REF!),FALSE)</f>
        <v>#REF!</v>
      </c>
      <c r="G111" s="13" t="e">
        <f>VLOOKUP($A111,#REF!,COLUMN(#REF!),FALSE)</f>
        <v>#REF!</v>
      </c>
      <c r="H111" s="14" t="e">
        <f>VLOOKUP(A111,#REF!,COLUMN(#REF!),FALSE)</f>
        <v>#REF!</v>
      </c>
      <c r="I111" s="15" t="e">
        <f>VLOOKUP($A111,#REF!,COLUMN(#REF!),FALSE)</f>
        <v>#REF!</v>
      </c>
      <c r="J111" s="13" t="e">
        <f>VLOOKUP($A111,#REF!,COLUMN(#REF!),FALSE)</f>
        <v>#REF!</v>
      </c>
      <c r="K111" s="42" t="e">
        <f t="shared" si="5"/>
        <v>#REF!</v>
      </c>
      <c r="L111" s="15" t="e">
        <f>VLOOKUP($A111,#REF!,COLUMN(#REF!),FALSE)</f>
        <v>#REF!</v>
      </c>
      <c r="M111" s="13" t="e">
        <f>VLOOKUP($A111,#REF!,COLUMN(#REF!),FALSE)</f>
        <v>#REF!</v>
      </c>
      <c r="N111" s="42" t="e">
        <f t="shared" si="6"/>
        <v>#REF!</v>
      </c>
      <c r="O111" s="15" t="e">
        <f>VLOOKUP($A111,#REF!,COLUMN(#REF!),FALSE)</f>
        <v>#REF!</v>
      </c>
      <c r="P111" s="13" t="e">
        <f>VLOOKUP($A111,#REF!,COLUMN(#REF!),FALSE)</f>
        <v>#REF!</v>
      </c>
      <c r="Q111" s="42" t="e">
        <f t="shared" si="7"/>
        <v>#REF!</v>
      </c>
      <c r="R111" s="42" t="e">
        <f t="shared" si="8"/>
        <v>#REF!</v>
      </c>
      <c r="S111" s="25" t="e">
        <f t="shared" si="9"/>
        <v>#REF!</v>
      </c>
    </row>
    <row r="112" spans="1:19" ht="15">
      <c r="A112" s="11" t="s">
        <v>42</v>
      </c>
      <c r="B112" s="12" t="s">
        <v>43</v>
      </c>
      <c r="C112" s="13" t="e">
        <f>VLOOKUP($A112,#REF!,COLUMN(#REF!),FALSE)</f>
        <v>#REF!</v>
      </c>
      <c r="D112" s="13" t="e">
        <f>VLOOKUP($A112,#REF!,COLUMN(#REF!),FALSE)</f>
        <v>#REF!</v>
      </c>
      <c r="E112" s="36" t="e">
        <f>VLOOKUP($A112,#REF!,COLUMN(#REF!),FALSE)</f>
        <v>#REF!</v>
      </c>
      <c r="F112" s="13" t="e">
        <f>VLOOKUP($A112,#REF!,COLUMN(#REF!),FALSE)</f>
        <v>#REF!</v>
      </c>
      <c r="G112" s="13" t="e">
        <f>VLOOKUP($A112,#REF!,COLUMN(#REF!),FALSE)</f>
        <v>#REF!</v>
      </c>
      <c r="H112" s="14" t="e">
        <f>VLOOKUP(A112,#REF!,COLUMN(#REF!),FALSE)</f>
        <v>#REF!</v>
      </c>
      <c r="I112" s="15" t="e">
        <f>VLOOKUP($A112,#REF!,COLUMN(#REF!),FALSE)</f>
        <v>#REF!</v>
      </c>
      <c r="J112" s="13" t="e">
        <f>VLOOKUP($A112,#REF!,COLUMN(#REF!),FALSE)</f>
        <v>#REF!</v>
      </c>
      <c r="K112" s="42" t="e">
        <f t="shared" si="5"/>
        <v>#REF!</v>
      </c>
      <c r="L112" s="15" t="e">
        <f>VLOOKUP($A112,#REF!,COLUMN(#REF!),FALSE)</f>
        <v>#REF!</v>
      </c>
      <c r="M112" s="13" t="e">
        <f>VLOOKUP($A112,#REF!,COLUMN(#REF!),FALSE)</f>
        <v>#REF!</v>
      </c>
      <c r="N112" s="42" t="e">
        <f t="shared" si="6"/>
        <v>#REF!</v>
      </c>
      <c r="O112" s="15" t="e">
        <f>VLOOKUP($A112,#REF!,COLUMN(#REF!),FALSE)</f>
        <v>#REF!</v>
      </c>
      <c r="P112" s="13" t="e">
        <f>VLOOKUP($A112,#REF!,COLUMN(#REF!),FALSE)</f>
        <v>#REF!</v>
      </c>
      <c r="Q112" s="42" t="e">
        <f t="shared" si="7"/>
        <v>#REF!</v>
      </c>
      <c r="R112" s="42" t="e">
        <f t="shared" si="8"/>
        <v>#REF!</v>
      </c>
      <c r="S112" s="25" t="e">
        <f t="shared" si="9"/>
        <v>#REF!</v>
      </c>
    </row>
    <row r="113" spans="1:19" ht="15">
      <c r="A113" s="11" t="s">
        <v>44</v>
      </c>
      <c r="B113" s="12" t="s">
        <v>45</v>
      </c>
      <c r="C113" s="13" t="e">
        <f>VLOOKUP($A113,#REF!,COLUMN(#REF!),FALSE)</f>
        <v>#REF!</v>
      </c>
      <c r="D113" s="13" t="e">
        <f>VLOOKUP($A113,#REF!,COLUMN(#REF!),FALSE)</f>
        <v>#REF!</v>
      </c>
      <c r="E113" s="36" t="e">
        <f>VLOOKUP($A113,#REF!,COLUMN(#REF!),FALSE)</f>
        <v>#REF!</v>
      </c>
      <c r="F113" s="13" t="e">
        <f>VLOOKUP($A113,#REF!,COLUMN(#REF!),FALSE)</f>
        <v>#REF!</v>
      </c>
      <c r="G113" s="13" t="e">
        <f>VLOOKUP($A113,#REF!,COLUMN(#REF!),FALSE)</f>
        <v>#REF!</v>
      </c>
      <c r="H113" s="14" t="e">
        <f>VLOOKUP(A113,#REF!,COLUMN(#REF!),FALSE)</f>
        <v>#REF!</v>
      </c>
      <c r="I113" s="15" t="e">
        <f>VLOOKUP($A113,#REF!,COLUMN(#REF!),FALSE)</f>
        <v>#REF!</v>
      </c>
      <c r="J113" s="13" t="e">
        <f>VLOOKUP($A113,#REF!,COLUMN(#REF!),FALSE)</f>
        <v>#REF!</v>
      </c>
      <c r="K113" s="42" t="e">
        <f t="shared" si="5"/>
        <v>#REF!</v>
      </c>
      <c r="L113" s="15" t="e">
        <f>VLOOKUP($A113,#REF!,COLUMN(#REF!),FALSE)</f>
        <v>#REF!</v>
      </c>
      <c r="M113" s="13" t="e">
        <f>VLOOKUP($A113,#REF!,COLUMN(#REF!),FALSE)</f>
        <v>#REF!</v>
      </c>
      <c r="N113" s="42" t="e">
        <f t="shared" si="6"/>
        <v>#REF!</v>
      </c>
      <c r="O113" s="15" t="e">
        <f>VLOOKUP($A113,#REF!,COLUMN(#REF!),FALSE)</f>
        <v>#REF!</v>
      </c>
      <c r="P113" s="13" t="e">
        <f>VLOOKUP($A113,#REF!,COLUMN(#REF!),FALSE)</f>
        <v>#REF!</v>
      </c>
      <c r="Q113" s="42" t="e">
        <f t="shared" si="7"/>
        <v>#REF!</v>
      </c>
      <c r="R113" s="42" t="e">
        <f t="shared" si="8"/>
        <v>#REF!</v>
      </c>
      <c r="S113" s="25" t="e">
        <f t="shared" si="9"/>
        <v>#REF!</v>
      </c>
    </row>
    <row r="114" spans="1:19" ht="15">
      <c r="A114" s="11" t="s">
        <v>46</v>
      </c>
      <c r="B114" s="12" t="s">
        <v>47</v>
      </c>
      <c r="C114" s="13" t="e">
        <f>VLOOKUP($A114,#REF!,COLUMN(#REF!),FALSE)</f>
        <v>#REF!</v>
      </c>
      <c r="D114" s="13" t="e">
        <f>VLOOKUP($A114,#REF!,COLUMN(#REF!),FALSE)</f>
        <v>#REF!</v>
      </c>
      <c r="E114" s="36" t="e">
        <f>VLOOKUP($A114,#REF!,COLUMN(#REF!),FALSE)</f>
        <v>#REF!</v>
      </c>
      <c r="F114" s="13" t="e">
        <f>VLOOKUP($A114,#REF!,COLUMN(#REF!),FALSE)</f>
        <v>#REF!</v>
      </c>
      <c r="G114" s="13" t="e">
        <f>VLOOKUP($A114,#REF!,COLUMN(#REF!),FALSE)</f>
        <v>#REF!</v>
      </c>
      <c r="H114" s="14" t="e">
        <f>VLOOKUP(A114,#REF!,COLUMN(#REF!),FALSE)</f>
        <v>#REF!</v>
      </c>
      <c r="I114" s="15" t="e">
        <f>VLOOKUP($A114,#REF!,COLUMN(#REF!),FALSE)</f>
        <v>#REF!</v>
      </c>
      <c r="J114" s="13" t="e">
        <f>VLOOKUP($A114,#REF!,COLUMN(#REF!),FALSE)</f>
        <v>#REF!</v>
      </c>
      <c r="K114" s="42" t="e">
        <f t="shared" si="5"/>
        <v>#REF!</v>
      </c>
      <c r="L114" s="15" t="e">
        <f>VLOOKUP($A114,#REF!,COLUMN(#REF!),FALSE)</f>
        <v>#REF!</v>
      </c>
      <c r="M114" s="13" t="e">
        <f>VLOOKUP($A114,#REF!,COLUMN(#REF!),FALSE)</f>
        <v>#REF!</v>
      </c>
      <c r="N114" s="42" t="e">
        <f t="shared" si="6"/>
        <v>#REF!</v>
      </c>
      <c r="O114" s="15" t="e">
        <f>VLOOKUP($A114,#REF!,COLUMN(#REF!),FALSE)</f>
        <v>#REF!</v>
      </c>
      <c r="P114" s="13" t="e">
        <f>VLOOKUP($A114,#REF!,COLUMN(#REF!),FALSE)</f>
        <v>#REF!</v>
      </c>
      <c r="Q114" s="42" t="e">
        <f t="shared" si="7"/>
        <v>#REF!</v>
      </c>
      <c r="R114" s="42" t="e">
        <f t="shared" si="8"/>
        <v>#REF!</v>
      </c>
      <c r="S114" s="25" t="e">
        <f t="shared" si="9"/>
        <v>#REF!</v>
      </c>
    </row>
    <row r="115" spans="1:19" ht="15">
      <c r="A115" s="11" t="s">
        <v>48</v>
      </c>
      <c r="B115" s="12" t="s">
        <v>49</v>
      </c>
      <c r="C115" s="13" t="e">
        <f>VLOOKUP($A115,#REF!,COLUMN(#REF!),FALSE)</f>
        <v>#REF!</v>
      </c>
      <c r="D115" s="13" t="e">
        <f>VLOOKUP($A115,#REF!,COLUMN(#REF!),FALSE)</f>
        <v>#REF!</v>
      </c>
      <c r="E115" s="36" t="e">
        <f>VLOOKUP($A115,#REF!,COLUMN(#REF!),FALSE)</f>
        <v>#REF!</v>
      </c>
      <c r="F115" s="13" t="e">
        <f>VLOOKUP($A115,#REF!,COLUMN(#REF!),FALSE)</f>
        <v>#REF!</v>
      </c>
      <c r="G115" s="13" t="e">
        <f>VLOOKUP($A115,#REF!,COLUMN(#REF!),FALSE)</f>
        <v>#REF!</v>
      </c>
      <c r="H115" s="14" t="e">
        <f>VLOOKUP(A115,#REF!,COLUMN(#REF!),FALSE)</f>
        <v>#REF!</v>
      </c>
      <c r="I115" s="15" t="e">
        <f>VLOOKUP($A115,#REF!,COLUMN(#REF!),FALSE)</f>
        <v>#REF!</v>
      </c>
      <c r="J115" s="13" t="e">
        <f>VLOOKUP($A115,#REF!,COLUMN(#REF!),FALSE)</f>
        <v>#REF!</v>
      </c>
      <c r="K115" s="42" t="e">
        <f t="shared" si="5"/>
        <v>#REF!</v>
      </c>
      <c r="L115" s="15" t="e">
        <f>VLOOKUP($A115,#REF!,COLUMN(#REF!),FALSE)</f>
        <v>#REF!</v>
      </c>
      <c r="M115" s="13" t="e">
        <f>VLOOKUP($A115,#REF!,COLUMN(#REF!),FALSE)</f>
        <v>#REF!</v>
      </c>
      <c r="N115" s="42" t="e">
        <f t="shared" si="6"/>
        <v>#REF!</v>
      </c>
      <c r="O115" s="15" t="e">
        <f>VLOOKUP($A115,#REF!,COLUMN(#REF!),FALSE)</f>
        <v>#REF!</v>
      </c>
      <c r="P115" s="13" t="e">
        <f>VLOOKUP($A115,#REF!,COLUMN(#REF!),FALSE)</f>
        <v>#REF!</v>
      </c>
      <c r="Q115" s="42" t="e">
        <f t="shared" si="7"/>
        <v>#REF!</v>
      </c>
      <c r="R115" s="42" t="e">
        <f t="shared" si="8"/>
        <v>#REF!</v>
      </c>
      <c r="S115" s="25" t="e">
        <f t="shared" si="9"/>
        <v>#REF!</v>
      </c>
    </row>
    <row r="116" spans="1:19" ht="15">
      <c r="A116" s="11" t="s">
        <v>50</v>
      </c>
      <c r="B116" s="12" t="s">
        <v>51</v>
      </c>
      <c r="C116" s="13" t="e">
        <f>VLOOKUP($A116,#REF!,COLUMN(#REF!),FALSE)</f>
        <v>#REF!</v>
      </c>
      <c r="D116" s="13" t="e">
        <f>VLOOKUP($A116,#REF!,COLUMN(#REF!),FALSE)</f>
        <v>#REF!</v>
      </c>
      <c r="E116" s="36" t="e">
        <f>VLOOKUP($A116,#REF!,COLUMN(#REF!),FALSE)</f>
        <v>#REF!</v>
      </c>
      <c r="F116" s="13" t="e">
        <f>VLOOKUP($A116,#REF!,COLUMN(#REF!),FALSE)</f>
        <v>#REF!</v>
      </c>
      <c r="G116" s="13" t="e">
        <f>VLOOKUP($A116,#REF!,COLUMN(#REF!),FALSE)</f>
        <v>#REF!</v>
      </c>
      <c r="H116" s="14" t="e">
        <f>VLOOKUP(A116,#REF!,COLUMN(#REF!),FALSE)</f>
        <v>#REF!</v>
      </c>
      <c r="I116" s="15" t="e">
        <f>VLOOKUP($A116,#REF!,COLUMN(#REF!),FALSE)</f>
        <v>#REF!</v>
      </c>
      <c r="J116" s="13" t="e">
        <f>VLOOKUP($A116,#REF!,COLUMN(#REF!),FALSE)</f>
        <v>#REF!</v>
      </c>
      <c r="K116" s="42" t="e">
        <f t="shared" si="5"/>
        <v>#REF!</v>
      </c>
      <c r="L116" s="15" t="e">
        <f>VLOOKUP($A116,#REF!,COLUMN(#REF!),FALSE)</f>
        <v>#REF!</v>
      </c>
      <c r="M116" s="13" t="e">
        <f>VLOOKUP($A116,#REF!,COLUMN(#REF!),FALSE)</f>
        <v>#REF!</v>
      </c>
      <c r="N116" s="42" t="e">
        <f t="shared" si="6"/>
        <v>#REF!</v>
      </c>
      <c r="O116" s="15" t="e">
        <f>VLOOKUP($A116,#REF!,COLUMN(#REF!),FALSE)</f>
        <v>#REF!</v>
      </c>
      <c r="P116" s="13" t="e">
        <f>VLOOKUP($A116,#REF!,COLUMN(#REF!),FALSE)</f>
        <v>#REF!</v>
      </c>
      <c r="Q116" s="42" t="e">
        <f t="shared" si="7"/>
        <v>#REF!</v>
      </c>
      <c r="R116" s="42" t="e">
        <f t="shared" si="8"/>
        <v>#REF!</v>
      </c>
      <c r="S116" s="25" t="e">
        <f t="shared" si="9"/>
        <v>#REF!</v>
      </c>
    </row>
    <row r="117" spans="1:19" ht="15">
      <c r="A117" s="11" t="s">
        <v>88</v>
      </c>
      <c r="B117" s="12" t="s">
        <v>89</v>
      </c>
      <c r="C117" s="13" t="e">
        <f>VLOOKUP($A117,#REF!,COLUMN(#REF!),FALSE)</f>
        <v>#REF!</v>
      </c>
      <c r="D117" s="13" t="e">
        <f>VLOOKUP($A117,#REF!,COLUMN(#REF!),FALSE)</f>
        <v>#REF!</v>
      </c>
      <c r="E117" s="36" t="e">
        <f>VLOOKUP($A117,#REF!,COLUMN(#REF!),FALSE)</f>
        <v>#REF!</v>
      </c>
      <c r="F117" s="13" t="e">
        <f>VLOOKUP($A117,#REF!,COLUMN(#REF!),FALSE)</f>
        <v>#REF!</v>
      </c>
      <c r="G117" s="13" t="e">
        <f>VLOOKUP($A117,#REF!,COLUMN(#REF!),FALSE)</f>
        <v>#REF!</v>
      </c>
      <c r="H117" s="14" t="e">
        <f>VLOOKUP(A117,#REF!,COLUMN(#REF!),FALSE)</f>
        <v>#REF!</v>
      </c>
      <c r="I117" s="15" t="e">
        <f>VLOOKUP($A117,#REF!,COLUMN(#REF!),FALSE)</f>
        <v>#REF!</v>
      </c>
      <c r="J117" s="13" t="e">
        <f>VLOOKUP($A117,#REF!,COLUMN(#REF!),FALSE)</f>
        <v>#REF!</v>
      </c>
      <c r="K117" s="42" t="e">
        <f t="shared" si="5"/>
        <v>#REF!</v>
      </c>
      <c r="L117" s="15" t="e">
        <f>VLOOKUP($A117,#REF!,COLUMN(#REF!),FALSE)</f>
        <v>#REF!</v>
      </c>
      <c r="M117" s="13" t="e">
        <f>VLOOKUP($A117,#REF!,COLUMN(#REF!),FALSE)</f>
        <v>#REF!</v>
      </c>
      <c r="N117" s="42" t="e">
        <f t="shared" si="6"/>
        <v>#REF!</v>
      </c>
      <c r="O117" s="15" t="e">
        <f>VLOOKUP($A117,#REF!,COLUMN(#REF!),FALSE)</f>
        <v>#REF!</v>
      </c>
      <c r="P117" s="13" t="e">
        <f>VLOOKUP($A117,#REF!,COLUMN(#REF!),FALSE)</f>
        <v>#REF!</v>
      </c>
      <c r="Q117" s="42" t="e">
        <f t="shared" si="7"/>
        <v>#REF!</v>
      </c>
      <c r="R117" s="42" t="e">
        <f t="shared" si="8"/>
        <v>#REF!</v>
      </c>
      <c r="S117" s="25" t="e">
        <f t="shared" si="9"/>
        <v>#REF!</v>
      </c>
    </row>
    <row r="118" spans="1:19" ht="15">
      <c r="A118" s="11" t="s">
        <v>90</v>
      </c>
      <c r="B118" s="12" t="s">
        <v>91</v>
      </c>
      <c r="C118" s="13" t="e">
        <f>VLOOKUP($A118,#REF!,COLUMN(#REF!),FALSE)</f>
        <v>#REF!</v>
      </c>
      <c r="D118" s="13" t="e">
        <f>VLOOKUP($A118,#REF!,COLUMN(#REF!),FALSE)</f>
        <v>#REF!</v>
      </c>
      <c r="E118" s="36" t="e">
        <f>VLOOKUP($A118,#REF!,COLUMN(#REF!),FALSE)</f>
        <v>#REF!</v>
      </c>
      <c r="F118" s="13" t="e">
        <f>VLOOKUP($A118,#REF!,COLUMN(#REF!),FALSE)</f>
        <v>#REF!</v>
      </c>
      <c r="G118" s="13" t="e">
        <f>VLOOKUP($A118,#REF!,COLUMN(#REF!),FALSE)</f>
        <v>#REF!</v>
      </c>
      <c r="H118" s="14" t="e">
        <f>VLOOKUP(A118,#REF!,COLUMN(#REF!),FALSE)</f>
        <v>#REF!</v>
      </c>
      <c r="I118" s="15" t="e">
        <f>VLOOKUP($A118,#REF!,COLUMN(#REF!),FALSE)</f>
        <v>#REF!</v>
      </c>
      <c r="J118" s="13" t="e">
        <f>VLOOKUP($A118,#REF!,COLUMN(#REF!),FALSE)</f>
        <v>#REF!</v>
      </c>
      <c r="K118" s="42" t="e">
        <f t="shared" si="5"/>
        <v>#REF!</v>
      </c>
      <c r="L118" s="15" t="e">
        <f>VLOOKUP($A118,#REF!,COLUMN(#REF!),FALSE)</f>
        <v>#REF!</v>
      </c>
      <c r="M118" s="13" t="e">
        <f>VLOOKUP($A118,#REF!,COLUMN(#REF!),FALSE)</f>
        <v>#REF!</v>
      </c>
      <c r="N118" s="42" t="e">
        <f t="shared" si="6"/>
        <v>#REF!</v>
      </c>
      <c r="O118" s="15" t="e">
        <f>VLOOKUP($A118,#REF!,COLUMN(#REF!),FALSE)</f>
        <v>#REF!</v>
      </c>
      <c r="P118" s="13" t="e">
        <f>VLOOKUP($A118,#REF!,COLUMN(#REF!),FALSE)</f>
        <v>#REF!</v>
      </c>
      <c r="Q118" s="42" t="e">
        <f t="shared" si="7"/>
        <v>#REF!</v>
      </c>
      <c r="R118" s="42" t="e">
        <f t="shared" si="8"/>
        <v>#REF!</v>
      </c>
      <c r="S118" s="25" t="e">
        <f t="shared" si="9"/>
        <v>#REF!</v>
      </c>
    </row>
    <row r="119" spans="1:19" ht="15">
      <c r="A119" s="11" t="s">
        <v>92</v>
      </c>
      <c r="B119" s="12" t="s">
        <v>93</v>
      </c>
      <c r="C119" s="13" t="e">
        <f>VLOOKUP($A119,#REF!,COLUMN(#REF!),FALSE)</f>
        <v>#REF!</v>
      </c>
      <c r="D119" s="13" t="e">
        <f>VLOOKUP($A119,#REF!,COLUMN(#REF!),FALSE)</f>
        <v>#REF!</v>
      </c>
      <c r="E119" s="36" t="e">
        <f>VLOOKUP($A119,#REF!,COLUMN(#REF!),FALSE)</f>
        <v>#REF!</v>
      </c>
      <c r="F119" s="13" t="e">
        <f>VLOOKUP($A119,#REF!,COLUMN(#REF!),FALSE)</f>
        <v>#REF!</v>
      </c>
      <c r="G119" s="13" t="e">
        <f>VLOOKUP($A119,#REF!,COLUMN(#REF!),FALSE)</f>
        <v>#REF!</v>
      </c>
      <c r="H119" s="14" t="e">
        <f>VLOOKUP(A119,#REF!,COLUMN(#REF!),FALSE)</f>
        <v>#REF!</v>
      </c>
      <c r="I119" s="15" t="e">
        <f>VLOOKUP($A119,#REF!,COLUMN(#REF!),FALSE)</f>
        <v>#REF!</v>
      </c>
      <c r="J119" s="13" t="e">
        <f>VLOOKUP($A119,#REF!,COLUMN(#REF!),FALSE)</f>
        <v>#REF!</v>
      </c>
      <c r="K119" s="42" t="e">
        <f t="shared" si="5"/>
        <v>#REF!</v>
      </c>
      <c r="L119" s="15" t="e">
        <f>VLOOKUP($A119,#REF!,COLUMN(#REF!),FALSE)</f>
        <v>#REF!</v>
      </c>
      <c r="M119" s="13" t="e">
        <f>VLOOKUP($A119,#REF!,COLUMN(#REF!),FALSE)</f>
        <v>#REF!</v>
      </c>
      <c r="N119" s="42" t="e">
        <f t="shared" si="6"/>
        <v>#REF!</v>
      </c>
      <c r="O119" s="15" t="e">
        <f>VLOOKUP($A119,#REF!,COLUMN(#REF!),FALSE)</f>
        <v>#REF!</v>
      </c>
      <c r="P119" s="13" t="e">
        <f>VLOOKUP($A119,#REF!,COLUMN(#REF!),FALSE)</f>
        <v>#REF!</v>
      </c>
      <c r="Q119" s="42" t="e">
        <f t="shared" si="7"/>
        <v>#REF!</v>
      </c>
      <c r="R119" s="42" t="e">
        <f t="shared" si="8"/>
        <v>#REF!</v>
      </c>
      <c r="S119" s="25" t="e">
        <f t="shared" si="9"/>
        <v>#REF!</v>
      </c>
    </row>
    <row r="120" spans="1:19" ht="15">
      <c r="A120" s="11" t="s">
        <v>94</v>
      </c>
      <c r="B120" s="12" t="s">
        <v>95</v>
      </c>
      <c r="C120" s="13" t="e">
        <f>VLOOKUP($A120,#REF!,COLUMN(#REF!),FALSE)</f>
        <v>#REF!</v>
      </c>
      <c r="D120" s="13" t="e">
        <f>VLOOKUP($A120,#REF!,COLUMN(#REF!),FALSE)</f>
        <v>#REF!</v>
      </c>
      <c r="E120" s="36" t="e">
        <f>VLOOKUP($A120,#REF!,COLUMN(#REF!),FALSE)</f>
        <v>#REF!</v>
      </c>
      <c r="F120" s="13" t="e">
        <f>VLOOKUP($A120,#REF!,COLUMN(#REF!),FALSE)</f>
        <v>#REF!</v>
      </c>
      <c r="G120" s="13" t="e">
        <f>VLOOKUP($A120,#REF!,COLUMN(#REF!),FALSE)</f>
        <v>#REF!</v>
      </c>
      <c r="H120" s="14" t="e">
        <f>VLOOKUP(A120,#REF!,COLUMN(#REF!),FALSE)</f>
        <v>#REF!</v>
      </c>
      <c r="I120" s="15" t="e">
        <f>VLOOKUP($A120,#REF!,COLUMN(#REF!),FALSE)</f>
        <v>#REF!</v>
      </c>
      <c r="J120" s="13" t="e">
        <f>VLOOKUP($A120,#REF!,COLUMN(#REF!),FALSE)</f>
        <v>#REF!</v>
      </c>
      <c r="K120" s="42" t="e">
        <f t="shared" si="5"/>
        <v>#REF!</v>
      </c>
      <c r="L120" s="15" t="e">
        <f>VLOOKUP($A120,#REF!,COLUMN(#REF!),FALSE)</f>
        <v>#REF!</v>
      </c>
      <c r="M120" s="13" t="e">
        <f>VLOOKUP($A120,#REF!,COLUMN(#REF!),FALSE)</f>
        <v>#REF!</v>
      </c>
      <c r="N120" s="42" t="e">
        <f t="shared" si="6"/>
        <v>#REF!</v>
      </c>
      <c r="O120" s="15" t="e">
        <f>VLOOKUP($A120,#REF!,COLUMN(#REF!),FALSE)</f>
        <v>#REF!</v>
      </c>
      <c r="P120" s="13" t="e">
        <f>VLOOKUP($A120,#REF!,COLUMN(#REF!),FALSE)</f>
        <v>#REF!</v>
      </c>
      <c r="Q120" s="42" t="e">
        <f t="shared" si="7"/>
        <v>#REF!</v>
      </c>
      <c r="R120" s="42" t="e">
        <f t="shared" si="8"/>
        <v>#REF!</v>
      </c>
      <c r="S120" s="25" t="e">
        <f t="shared" si="9"/>
        <v>#REF!</v>
      </c>
    </row>
    <row r="121" spans="1:19" ht="15">
      <c r="A121" s="11" t="s">
        <v>96</v>
      </c>
      <c r="B121" s="12" t="s">
        <v>97</v>
      </c>
      <c r="C121" s="13" t="e">
        <f>VLOOKUP($A121,#REF!,COLUMN(#REF!),FALSE)</f>
        <v>#REF!</v>
      </c>
      <c r="D121" s="13" t="e">
        <f>VLOOKUP($A121,#REF!,COLUMN(#REF!),FALSE)</f>
        <v>#REF!</v>
      </c>
      <c r="E121" s="36" t="e">
        <f>VLOOKUP($A121,#REF!,COLUMN(#REF!),FALSE)</f>
        <v>#REF!</v>
      </c>
      <c r="F121" s="13" t="e">
        <f>VLOOKUP($A121,#REF!,COLUMN(#REF!),FALSE)</f>
        <v>#REF!</v>
      </c>
      <c r="G121" s="13" t="e">
        <f>VLOOKUP($A121,#REF!,COLUMN(#REF!),FALSE)</f>
        <v>#REF!</v>
      </c>
      <c r="H121" s="14" t="e">
        <f>VLOOKUP(A121,#REF!,COLUMN(#REF!),FALSE)</f>
        <v>#REF!</v>
      </c>
      <c r="I121" s="15" t="e">
        <f>VLOOKUP($A121,#REF!,COLUMN(#REF!),FALSE)</f>
        <v>#REF!</v>
      </c>
      <c r="J121" s="13" t="e">
        <f>VLOOKUP($A121,#REF!,COLUMN(#REF!),FALSE)</f>
        <v>#REF!</v>
      </c>
      <c r="K121" s="42" t="e">
        <f t="shared" si="5"/>
        <v>#REF!</v>
      </c>
      <c r="L121" s="15" t="e">
        <f>VLOOKUP($A121,#REF!,COLUMN(#REF!),FALSE)</f>
        <v>#REF!</v>
      </c>
      <c r="M121" s="13" t="e">
        <f>VLOOKUP($A121,#REF!,COLUMN(#REF!),FALSE)</f>
        <v>#REF!</v>
      </c>
      <c r="N121" s="42" t="e">
        <f t="shared" si="6"/>
        <v>#REF!</v>
      </c>
      <c r="O121" s="15" t="e">
        <f>VLOOKUP($A121,#REF!,COLUMN(#REF!),FALSE)</f>
        <v>#REF!</v>
      </c>
      <c r="P121" s="13" t="e">
        <f>VLOOKUP($A121,#REF!,COLUMN(#REF!),FALSE)</f>
        <v>#REF!</v>
      </c>
      <c r="Q121" s="42" t="e">
        <f t="shared" si="7"/>
        <v>#REF!</v>
      </c>
      <c r="R121" s="42" t="e">
        <f t="shared" si="8"/>
        <v>#REF!</v>
      </c>
      <c r="S121" s="25" t="e">
        <f t="shared" si="9"/>
        <v>#REF!</v>
      </c>
    </row>
    <row r="122" spans="1:19" ht="15">
      <c r="A122" s="11" t="s">
        <v>98</v>
      </c>
      <c r="B122" s="12" t="s">
        <v>99</v>
      </c>
      <c r="C122" s="13" t="e">
        <f>VLOOKUP($A122,#REF!,COLUMN(#REF!),FALSE)</f>
        <v>#REF!</v>
      </c>
      <c r="D122" s="13" t="e">
        <f>VLOOKUP($A122,#REF!,COLUMN(#REF!),FALSE)</f>
        <v>#REF!</v>
      </c>
      <c r="E122" s="36" t="e">
        <f>VLOOKUP($A122,#REF!,COLUMN(#REF!),FALSE)</f>
        <v>#REF!</v>
      </c>
      <c r="F122" s="13" t="e">
        <f>VLOOKUP($A122,#REF!,COLUMN(#REF!),FALSE)</f>
        <v>#REF!</v>
      </c>
      <c r="G122" s="13" t="e">
        <f>VLOOKUP($A122,#REF!,COLUMN(#REF!),FALSE)</f>
        <v>#REF!</v>
      </c>
      <c r="H122" s="14" t="e">
        <f>VLOOKUP(A122,#REF!,COLUMN(#REF!),FALSE)</f>
        <v>#REF!</v>
      </c>
      <c r="I122" s="15" t="e">
        <f>VLOOKUP($A122,#REF!,COLUMN(#REF!),FALSE)</f>
        <v>#REF!</v>
      </c>
      <c r="J122" s="13" t="e">
        <f>VLOOKUP($A122,#REF!,COLUMN(#REF!),FALSE)</f>
        <v>#REF!</v>
      </c>
      <c r="K122" s="42" t="e">
        <f t="shared" si="5"/>
        <v>#REF!</v>
      </c>
      <c r="L122" s="15" t="e">
        <f>VLOOKUP($A122,#REF!,COLUMN(#REF!),FALSE)</f>
        <v>#REF!</v>
      </c>
      <c r="M122" s="13" t="e">
        <f>VLOOKUP($A122,#REF!,COLUMN(#REF!),FALSE)</f>
        <v>#REF!</v>
      </c>
      <c r="N122" s="42" t="e">
        <f t="shared" si="6"/>
        <v>#REF!</v>
      </c>
      <c r="O122" s="15" t="e">
        <f>VLOOKUP($A122,#REF!,COLUMN(#REF!),FALSE)</f>
        <v>#REF!</v>
      </c>
      <c r="P122" s="13" t="e">
        <f>VLOOKUP($A122,#REF!,COLUMN(#REF!),FALSE)</f>
        <v>#REF!</v>
      </c>
      <c r="Q122" s="42" t="e">
        <f t="shared" si="7"/>
        <v>#REF!</v>
      </c>
      <c r="R122" s="42" t="e">
        <f t="shared" si="8"/>
        <v>#REF!</v>
      </c>
      <c r="S122" s="25" t="e">
        <f t="shared" si="9"/>
        <v>#REF!</v>
      </c>
    </row>
    <row r="123" spans="1:19" ht="15">
      <c r="A123" s="11" t="s">
        <v>392</v>
      </c>
      <c r="B123" s="12" t="s">
        <v>393</v>
      </c>
      <c r="C123" s="13" t="e">
        <f>VLOOKUP($A123,#REF!,COLUMN(#REF!),FALSE)</f>
        <v>#REF!</v>
      </c>
      <c r="D123" s="13" t="e">
        <f>VLOOKUP($A123,#REF!,COLUMN(#REF!),FALSE)</f>
        <v>#REF!</v>
      </c>
      <c r="E123" s="36" t="e">
        <f>VLOOKUP($A123,#REF!,COLUMN(#REF!),FALSE)</f>
        <v>#REF!</v>
      </c>
      <c r="F123" s="13" t="e">
        <f>VLOOKUP($A123,#REF!,COLUMN(#REF!),FALSE)</f>
        <v>#REF!</v>
      </c>
      <c r="G123" s="13" t="e">
        <f>VLOOKUP($A123,#REF!,COLUMN(#REF!),FALSE)</f>
        <v>#REF!</v>
      </c>
      <c r="H123" s="14" t="e">
        <f>VLOOKUP(A123,#REF!,COLUMN(#REF!),FALSE)</f>
        <v>#REF!</v>
      </c>
      <c r="I123" s="15" t="e">
        <f>VLOOKUP($A123,#REF!,COLUMN(#REF!),FALSE)</f>
        <v>#REF!</v>
      </c>
      <c r="J123" s="13" t="e">
        <f>VLOOKUP($A123,#REF!,COLUMN(#REF!),FALSE)</f>
        <v>#REF!</v>
      </c>
      <c r="K123" s="42" t="e">
        <f t="shared" si="5"/>
        <v>#REF!</v>
      </c>
      <c r="L123" s="15" t="e">
        <f>VLOOKUP($A123,#REF!,COLUMN(#REF!),FALSE)</f>
        <v>#REF!</v>
      </c>
      <c r="M123" s="13" t="e">
        <f>VLOOKUP($A123,#REF!,COLUMN(#REF!),FALSE)</f>
        <v>#REF!</v>
      </c>
      <c r="N123" s="42" t="e">
        <f t="shared" si="6"/>
        <v>#REF!</v>
      </c>
      <c r="O123" s="15" t="e">
        <f>VLOOKUP($A123,#REF!,COLUMN(#REF!),FALSE)</f>
        <v>#REF!</v>
      </c>
      <c r="P123" s="13" t="e">
        <f>VLOOKUP($A123,#REF!,COLUMN(#REF!),FALSE)</f>
        <v>#REF!</v>
      </c>
      <c r="Q123" s="42" t="e">
        <f t="shared" si="7"/>
        <v>#REF!</v>
      </c>
      <c r="R123" s="42" t="e">
        <f t="shared" si="8"/>
        <v>#REF!</v>
      </c>
      <c r="S123" s="25" t="e">
        <f t="shared" si="9"/>
        <v>#REF!</v>
      </c>
    </row>
    <row r="124" spans="1:19" ht="15">
      <c r="A124" s="11" t="s">
        <v>394</v>
      </c>
      <c r="B124" s="12" t="s">
        <v>395</v>
      </c>
      <c r="C124" s="13" t="e">
        <f>VLOOKUP($A124,#REF!,COLUMN(#REF!),FALSE)</f>
        <v>#REF!</v>
      </c>
      <c r="D124" s="13" t="e">
        <f>VLOOKUP($A124,#REF!,COLUMN(#REF!),FALSE)</f>
        <v>#REF!</v>
      </c>
      <c r="E124" s="36" t="e">
        <f>VLOOKUP($A124,#REF!,COLUMN(#REF!),FALSE)</f>
        <v>#REF!</v>
      </c>
      <c r="F124" s="13" t="e">
        <f>VLOOKUP($A124,#REF!,COLUMN(#REF!),FALSE)</f>
        <v>#REF!</v>
      </c>
      <c r="G124" s="13" t="e">
        <f>VLOOKUP($A124,#REF!,COLUMN(#REF!),FALSE)</f>
        <v>#REF!</v>
      </c>
      <c r="H124" s="14" t="e">
        <f>VLOOKUP(A124,#REF!,COLUMN(#REF!),FALSE)</f>
        <v>#REF!</v>
      </c>
      <c r="I124" s="15" t="e">
        <f>VLOOKUP($A124,#REF!,COLUMN(#REF!),FALSE)</f>
        <v>#REF!</v>
      </c>
      <c r="J124" s="13" t="e">
        <f>VLOOKUP($A124,#REF!,COLUMN(#REF!),FALSE)</f>
        <v>#REF!</v>
      </c>
      <c r="K124" s="42" t="e">
        <f t="shared" si="5"/>
        <v>#REF!</v>
      </c>
      <c r="L124" s="15" t="e">
        <f>VLOOKUP($A124,#REF!,COLUMN(#REF!),FALSE)</f>
        <v>#REF!</v>
      </c>
      <c r="M124" s="13" t="e">
        <f>VLOOKUP($A124,#REF!,COLUMN(#REF!),FALSE)</f>
        <v>#REF!</v>
      </c>
      <c r="N124" s="42" t="e">
        <f t="shared" si="6"/>
        <v>#REF!</v>
      </c>
      <c r="O124" s="15" t="e">
        <f>VLOOKUP($A124,#REF!,COLUMN(#REF!),FALSE)</f>
        <v>#REF!</v>
      </c>
      <c r="P124" s="13" t="e">
        <f>VLOOKUP($A124,#REF!,COLUMN(#REF!),FALSE)</f>
        <v>#REF!</v>
      </c>
      <c r="Q124" s="42" t="e">
        <f t="shared" si="7"/>
        <v>#REF!</v>
      </c>
      <c r="R124" s="42" t="e">
        <f t="shared" si="8"/>
        <v>#REF!</v>
      </c>
      <c r="S124" s="25" t="e">
        <f t="shared" si="9"/>
        <v>#REF!</v>
      </c>
    </row>
    <row r="125" spans="1:19" ht="15">
      <c r="A125" s="11" t="s">
        <v>396</v>
      </c>
      <c r="B125" s="12" t="s">
        <v>397</v>
      </c>
      <c r="C125" s="13" t="e">
        <f>VLOOKUP($A125,#REF!,COLUMN(#REF!),FALSE)</f>
        <v>#REF!</v>
      </c>
      <c r="D125" s="13" t="e">
        <f>VLOOKUP($A125,#REF!,COLUMN(#REF!),FALSE)</f>
        <v>#REF!</v>
      </c>
      <c r="E125" s="36" t="e">
        <f>VLOOKUP($A125,#REF!,COLUMN(#REF!),FALSE)</f>
        <v>#REF!</v>
      </c>
      <c r="F125" s="13" t="e">
        <f>VLOOKUP($A125,#REF!,COLUMN(#REF!),FALSE)</f>
        <v>#REF!</v>
      </c>
      <c r="G125" s="13" t="e">
        <f>VLOOKUP($A125,#REF!,COLUMN(#REF!),FALSE)</f>
        <v>#REF!</v>
      </c>
      <c r="H125" s="14" t="e">
        <f>VLOOKUP(A125,#REF!,COLUMN(#REF!),FALSE)</f>
        <v>#REF!</v>
      </c>
      <c r="I125" s="15" t="e">
        <f>VLOOKUP($A125,#REF!,COLUMN(#REF!),FALSE)</f>
        <v>#REF!</v>
      </c>
      <c r="J125" s="13" t="e">
        <f>VLOOKUP($A125,#REF!,COLUMN(#REF!),FALSE)</f>
        <v>#REF!</v>
      </c>
      <c r="K125" s="42" t="e">
        <f t="shared" si="5"/>
        <v>#REF!</v>
      </c>
      <c r="L125" s="15" t="e">
        <f>VLOOKUP($A125,#REF!,COLUMN(#REF!),FALSE)</f>
        <v>#REF!</v>
      </c>
      <c r="M125" s="13" t="e">
        <f>VLOOKUP($A125,#REF!,COLUMN(#REF!),FALSE)</f>
        <v>#REF!</v>
      </c>
      <c r="N125" s="42" t="e">
        <f t="shared" si="6"/>
        <v>#REF!</v>
      </c>
      <c r="O125" s="15" t="e">
        <f>VLOOKUP($A125,#REF!,COLUMN(#REF!),FALSE)</f>
        <v>#REF!</v>
      </c>
      <c r="P125" s="13" t="e">
        <f>VLOOKUP($A125,#REF!,COLUMN(#REF!),FALSE)</f>
        <v>#REF!</v>
      </c>
      <c r="Q125" s="42" t="e">
        <f t="shared" si="7"/>
        <v>#REF!</v>
      </c>
      <c r="R125" s="42" t="e">
        <f t="shared" si="8"/>
        <v>#REF!</v>
      </c>
      <c r="S125" s="25" t="e">
        <f t="shared" si="9"/>
        <v>#REF!</v>
      </c>
    </row>
    <row r="126" spans="1:19" ht="15">
      <c r="A126" s="11" t="s">
        <v>398</v>
      </c>
      <c r="B126" s="12" t="s">
        <v>399</v>
      </c>
      <c r="C126" s="13" t="e">
        <f>VLOOKUP($A126,#REF!,COLUMN(#REF!),FALSE)</f>
        <v>#REF!</v>
      </c>
      <c r="D126" s="13" t="e">
        <f>VLOOKUP($A126,#REF!,COLUMN(#REF!),FALSE)</f>
        <v>#REF!</v>
      </c>
      <c r="E126" s="36" t="e">
        <f>VLOOKUP($A126,#REF!,COLUMN(#REF!),FALSE)</f>
        <v>#REF!</v>
      </c>
      <c r="F126" s="13" t="e">
        <f>VLOOKUP($A126,#REF!,COLUMN(#REF!),FALSE)</f>
        <v>#REF!</v>
      </c>
      <c r="G126" s="13" t="e">
        <f>VLOOKUP($A126,#REF!,COLUMN(#REF!),FALSE)</f>
        <v>#REF!</v>
      </c>
      <c r="H126" s="14" t="e">
        <f>VLOOKUP(A126,#REF!,COLUMN(#REF!),FALSE)</f>
        <v>#REF!</v>
      </c>
      <c r="I126" s="15" t="e">
        <f>VLOOKUP($A126,#REF!,COLUMN(#REF!),FALSE)</f>
        <v>#REF!</v>
      </c>
      <c r="J126" s="13" t="e">
        <f>VLOOKUP($A126,#REF!,COLUMN(#REF!),FALSE)</f>
        <v>#REF!</v>
      </c>
      <c r="K126" s="42" t="e">
        <f t="shared" si="5"/>
        <v>#REF!</v>
      </c>
      <c r="L126" s="15" t="e">
        <f>VLOOKUP($A126,#REF!,COLUMN(#REF!),FALSE)</f>
        <v>#REF!</v>
      </c>
      <c r="M126" s="13" t="e">
        <f>VLOOKUP($A126,#REF!,COLUMN(#REF!),FALSE)</f>
        <v>#REF!</v>
      </c>
      <c r="N126" s="42" t="e">
        <f t="shared" si="6"/>
        <v>#REF!</v>
      </c>
      <c r="O126" s="15" t="e">
        <f>VLOOKUP($A126,#REF!,COLUMN(#REF!),FALSE)</f>
        <v>#REF!</v>
      </c>
      <c r="P126" s="13" t="e">
        <f>VLOOKUP($A126,#REF!,COLUMN(#REF!),FALSE)</f>
        <v>#REF!</v>
      </c>
      <c r="Q126" s="42" t="e">
        <f t="shared" si="7"/>
        <v>#REF!</v>
      </c>
      <c r="R126" s="42" t="e">
        <f t="shared" si="8"/>
        <v>#REF!</v>
      </c>
      <c r="S126" s="25" t="e">
        <f t="shared" si="9"/>
        <v>#REF!</v>
      </c>
    </row>
    <row r="127" spans="1:19" ht="15">
      <c r="A127" s="11" t="s">
        <v>400</v>
      </c>
      <c r="B127" s="12" t="s">
        <v>401</v>
      </c>
      <c r="C127" s="13" t="e">
        <f>VLOOKUP($A127,#REF!,COLUMN(#REF!),FALSE)</f>
        <v>#REF!</v>
      </c>
      <c r="D127" s="13" t="e">
        <f>VLOOKUP($A127,#REF!,COLUMN(#REF!),FALSE)</f>
        <v>#REF!</v>
      </c>
      <c r="E127" s="36" t="e">
        <f>VLOOKUP($A127,#REF!,COLUMN(#REF!),FALSE)</f>
        <v>#REF!</v>
      </c>
      <c r="F127" s="13" t="e">
        <f>VLOOKUP($A127,#REF!,COLUMN(#REF!),FALSE)</f>
        <v>#REF!</v>
      </c>
      <c r="G127" s="13" t="e">
        <f>VLOOKUP($A127,#REF!,COLUMN(#REF!),FALSE)</f>
        <v>#REF!</v>
      </c>
      <c r="H127" s="14" t="e">
        <f>VLOOKUP(A127,#REF!,COLUMN(#REF!),FALSE)</f>
        <v>#REF!</v>
      </c>
      <c r="I127" s="15" t="e">
        <f>VLOOKUP($A127,#REF!,COLUMN(#REF!),FALSE)</f>
        <v>#REF!</v>
      </c>
      <c r="J127" s="13" t="e">
        <f>VLOOKUP($A127,#REF!,COLUMN(#REF!),FALSE)</f>
        <v>#REF!</v>
      </c>
      <c r="K127" s="42" t="e">
        <f t="shared" si="5"/>
        <v>#REF!</v>
      </c>
      <c r="L127" s="15" t="e">
        <f>VLOOKUP($A127,#REF!,COLUMN(#REF!),FALSE)</f>
        <v>#REF!</v>
      </c>
      <c r="M127" s="13" t="e">
        <f>VLOOKUP($A127,#REF!,COLUMN(#REF!),FALSE)</f>
        <v>#REF!</v>
      </c>
      <c r="N127" s="42" t="e">
        <f t="shared" si="6"/>
        <v>#REF!</v>
      </c>
      <c r="O127" s="15" t="e">
        <f>VLOOKUP($A127,#REF!,COLUMN(#REF!),FALSE)</f>
        <v>#REF!</v>
      </c>
      <c r="P127" s="13" t="e">
        <f>VLOOKUP($A127,#REF!,COLUMN(#REF!),FALSE)</f>
        <v>#REF!</v>
      </c>
      <c r="Q127" s="42" t="e">
        <f t="shared" si="7"/>
        <v>#REF!</v>
      </c>
      <c r="R127" s="42" t="e">
        <f t="shared" si="8"/>
        <v>#REF!</v>
      </c>
      <c r="S127" s="25" t="e">
        <f t="shared" si="9"/>
        <v>#REF!</v>
      </c>
    </row>
    <row r="128" spans="1:19" ht="15">
      <c r="A128" s="11" t="s">
        <v>402</v>
      </c>
      <c r="B128" s="12" t="s">
        <v>403</v>
      </c>
      <c r="C128" s="13" t="e">
        <f>VLOOKUP($A128,#REF!,COLUMN(#REF!),FALSE)</f>
        <v>#REF!</v>
      </c>
      <c r="D128" s="13" t="e">
        <f>VLOOKUP($A128,#REF!,COLUMN(#REF!),FALSE)</f>
        <v>#REF!</v>
      </c>
      <c r="E128" s="36" t="e">
        <f>VLOOKUP($A128,#REF!,COLUMN(#REF!),FALSE)</f>
        <v>#REF!</v>
      </c>
      <c r="F128" s="13" t="e">
        <f>VLOOKUP($A128,#REF!,COLUMN(#REF!),FALSE)</f>
        <v>#REF!</v>
      </c>
      <c r="G128" s="13" t="e">
        <f>VLOOKUP($A128,#REF!,COLUMN(#REF!),FALSE)</f>
        <v>#REF!</v>
      </c>
      <c r="H128" s="14" t="e">
        <f>VLOOKUP(A128,#REF!,COLUMN(#REF!),FALSE)</f>
        <v>#REF!</v>
      </c>
      <c r="I128" s="15" t="e">
        <f>VLOOKUP($A128,#REF!,COLUMN(#REF!),FALSE)</f>
        <v>#REF!</v>
      </c>
      <c r="J128" s="13" t="e">
        <f>VLOOKUP($A128,#REF!,COLUMN(#REF!),FALSE)</f>
        <v>#REF!</v>
      </c>
      <c r="K128" s="42" t="e">
        <f t="shared" si="5"/>
        <v>#REF!</v>
      </c>
      <c r="L128" s="15" t="e">
        <f>VLOOKUP($A128,#REF!,COLUMN(#REF!),FALSE)</f>
        <v>#REF!</v>
      </c>
      <c r="M128" s="13" t="e">
        <f>VLOOKUP($A128,#REF!,COLUMN(#REF!),FALSE)</f>
        <v>#REF!</v>
      </c>
      <c r="N128" s="42" t="e">
        <f t="shared" si="6"/>
        <v>#REF!</v>
      </c>
      <c r="O128" s="15" t="e">
        <f>VLOOKUP($A128,#REF!,COLUMN(#REF!),FALSE)</f>
        <v>#REF!</v>
      </c>
      <c r="P128" s="13" t="e">
        <f>VLOOKUP($A128,#REF!,COLUMN(#REF!),FALSE)</f>
        <v>#REF!</v>
      </c>
      <c r="Q128" s="42" t="e">
        <f t="shared" si="7"/>
        <v>#REF!</v>
      </c>
      <c r="R128" s="42" t="e">
        <f t="shared" si="8"/>
        <v>#REF!</v>
      </c>
      <c r="S128" s="25" t="e">
        <f t="shared" si="9"/>
        <v>#REF!</v>
      </c>
    </row>
    <row r="129" spans="1:19" ht="15">
      <c r="A129" s="11" t="s">
        <v>404</v>
      </c>
      <c r="B129" s="12" t="s">
        <v>405</v>
      </c>
      <c r="C129" s="13" t="e">
        <f>VLOOKUP($A129,#REF!,COLUMN(#REF!),FALSE)</f>
        <v>#REF!</v>
      </c>
      <c r="D129" s="13" t="e">
        <f>VLOOKUP($A129,#REF!,COLUMN(#REF!),FALSE)</f>
        <v>#REF!</v>
      </c>
      <c r="E129" s="36" t="e">
        <f>VLOOKUP($A129,#REF!,COLUMN(#REF!),FALSE)</f>
        <v>#REF!</v>
      </c>
      <c r="F129" s="13" t="e">
        <f>VLOOKUP($A129,#REF!,COLUMN(#REF!),FALSE)</f>
        <v>#REF!</v>
      </c>
      <c r="G129" s="13" t="e">
        <f>VLOOKUP($A129,#REF!,COLUMN(#REF!),FALSE)</f>
        <v>#REF!</v>
      </c>
      <c r="H129" s="14" t="e">
        <f>VLOOKUP(A129,#REF!,COLUMN(#REF!),FALSE)</f>
        <v>#REF!</v>
      </c>
      <c r="I129" s="15" t="e">
        <f>VLOOKUP($A129,#REF!,COLUMN(#REF!),FALSE)</f>
        <v>#REF!</v>
      </c>
      <c r="J129" s="13" t="e">
        <f>VLOOKUP($A129,#REF!,COLUMN(#REF!),FALSE)</f>
        <v>#REF!</v>
      </c>
      <c r="K129" s="42" t="e">
        <f t="shared" si="5"/>
        <v>#REF!</v>
      </c>
      <c r="L129" s="15" t="e">
        <f>VLOOKUP($A129,#REF!,COLUMN(#REF!),FALSE)</f>
        <v>#REF!</v>
      </c>
      <c r="M129" s="13" t="e">
        <f>VLOOKUP($A129,#REF!,COLUMN(#REF!),FALSE)</f>
        <v>#REF!</v>
      </c>
      <c r="N129" s="42" t="e">
        <f t="shared" si="6"/>
        <v>#REF!</v>
      </c>
      <c r="O129" s="15" t="e">
        <f>VLOOKUP($A129,#REF!,COLUMN(#REF!),FALSE)</f>
        <v>#REF!</v>
      </c>
      <c r="P129" s="13" t="e">
        <f>VLOOKUP($A129,#REF!,COLUMN(#REF!),FALSE)</f>
        <v>#REF!</v>
      </c>
      <c r="Q129" s="42" t="e">
        <f t="shared" si="7"/>
        <v>#REF!</v>
      </c>
      <c r="R129" s="42" t="e">
        <f t="shared" si="8"/>
        <v>#REF!</v>
      </c>
      <c r="S129" s="25" t="e">
        <f t="shared" si="9"/>
        <v>#REF!</v>
      </c>
    </row>
    <row r="130" spans="1:19" ht="15">
      <c r="A130" s="11" t="s">
        <v>406</v>
      </c>
      <c r="B130" s="12" t="s">
        <v>407</v>
      </c>
      <c r="C130" s="13" t="e">
        <f>VLOOKUP($A130,#REF!,COLUMN(#REF!),FALSE)</f>
        <v>#REF!</v>
      </c>
      <c r="D130" s="13" t="e">
        <f>VLOOKUP($A130,#REF!,COLUMN(#REF!),FALSE)</f>
        <v>#REF!</v>
      </c>
      <c r="E130" s="36" t="e">
        <f>VLOOKUP($A130,#REF!,COLUMN(#REF!),FALSE)</f>
        <v>#REF!</v>
      </c>
      <c r="F130" s="13" t="e">
        <f>VLOOKUP($A130,#REF!,COLUMN(#REF!),FALSE)</f>
        <v>#REF!</v>
      </c>
      <c r="G130" s="13" t="e">
        <f>VLOOKUP($A130,#REF!,COLUMN(#REF!),FALSE)</f>
        <v>#REF!</v>
      </c>
      <c r="H130" s="14" t="e">
        <f>VLOOKUP(A130,#REF!,COLUMN(#REF!),FALSE)</f>
        <v>#REF!</v>
      </c>
      <c r="I130" s="15" t="e">
        <f>VLOOKUP($A130,#REF!,COLUMN(#REF!),FALSE)</f>
        <v>#REF!</v>
      </c>
      <c r="J130" s="13" t="e">
        <f>VLOOKUP($A130,#REF!,COLUMN(#REF!),FALSE)</f>
        <v>#REF!</v>
      </c>
      <c r="K130" s="42" t="e">
        <f t="shared" si="5"/>
        <v>#REF!</v>
      </c>
      <c r="L130" s="15" t="e">
        <f>VLOOKUP($A130,#REF!,COLUMN(#REF!),FALSE)</f>
        <v>#REF!</v>
      </c>
      <c r="M130" s="13" t="e">
        <f>VLOOKUP($A130,#REF!,COLUMN(#REF!),FALSE)</f>
        <v>#REF!</v>
      </c>
      <c r="N130" s="42" t="e">
        <f t="shared" si="6"/>
        <v>#REF!</v>
      </c>
      <c r="O130" s="15" t="e">
        <f>VLOOKUP($A130,#REF!,COLUMN(#REF!),FALSE)</f>
        <v>#REF!</v>
      </c>
      <c r="P130" s="13" t="e">
        <f>VLOOKUP($A130,#REF!,COLUMN(#REF!),FALSE)</f>
        <v>#REF!</v>
      </c>
      <c r="Q130" s="42" t="e">
        <f t="shared" si="7"/>
        <v>#REF!</v>
      </c>
      <c r="R130" s="42" t="e">
        <f t="shared" si="8"/>
        <v>#REF!</v>
      </c>
      <c r="S130" s="25" t="e">
        <f t="shared" si="9"/>
        <v>#REF!</v>
      </c>
    </row>
    <row r="131" spans="1:19" ht="15">
      <c r="A131" s="11" t="s">
        <v>408</v>
      </c>
      <c r="B131" s="12" t="s">
        <v>409</v>
      </c>
      <c r="C131" s="13" t="e">
        <f>VLOOKUP($A131,#REF!,COLUMN(#REF!),FALSE)</f>
        <v>#REF!</v>
      </c>
      <c r="D131" s="13" t="e">
        <f>VLOOKUP($A131,#REF!,COLUMN(#REF!),FALSE)</f>
        <v>#REF!</v>
      </c>
      <c r="E131" s="36" t="e">
        <f>VLOOKUP($A131,#REF!,COLUMN(#REF!),FALSE)</f>
        <v>#REF!</v>
      </c>
      <c r="F131" s="13" t="e">
        <f>VLOOKUP($A131,#REF!,COLUMN(#REF!),FALSE)</f>
        <v>#REF!</v>
      </c>
      <c r="G131" s="13" t="e">
        <f>VLOOKUP($A131,#REF!,COLUMN(#REF!),FALSE)</f>
        <v>#REF!</v>
      </c>
      <c r="H131" s="14" t="e">
        <f>VLOOKUP(A131,#REF!,COLUMN(#REF!),FALSE)</f>
        <v>#REF!</v>
      </c>
      <c r="I131" s="15" t="e">
        <f>VLOOKUP($A131,#REF!,COLUMN(#REF!),FALSE)</f>
        <v>#REF!</v>
      </c>
      <c r="J131" s="13" t="e">
        <f>VLOOKUP($A131,#REF!,COLUMN(#REF!),FALSE)</f>
        <v>#REF!</v>
      </c>
      <c r="K131" s="42" t="e">
        <f t="shared" si="5"/>
        <v>#REF!</v>
      </c>
      <c r="L131" s="15" t="e">
        <f>VLOOKUP($A131,#REF!,COLUMN(#REF!),FALSE)</f>
        <v>#REF!</v>
      </c>
      <c r="M131" s="13" t="e">
        <f>VLOOKUP($A131,#REF!,COLUMN(#REF!),FALSE)</f>
        <v>#REF!</v>
      </c>
      <c r="N131" s="42" t="e">
        <f t="shared" si="6"/>
        <v>#REF!</v>
      </c>
      <c r="O131" s="15" t="e">
        <f>VLOOKUP($A131,#REF!,COLUMN(#REF!),FALSE)</f>
        <v>#REF!</v>
      </c>
      <c r="P131" s="13" t="e">
        <f>VLOOKUP($A131,#REF!,COLUMN(#REF!),FALSE)</f>
        <v>#REF!</v>
      </c>
      <c r="Q131" s="42" t="e">
        <f t="shared" si="7"/>
        <v>#REF!</v>
      </c>
      <c r="R131" s="42" t="e">
        <f t="shared" si="8"/>
        <v>#REF!</v>
      </c>
      <c r="S131" s="25" t="e">
        <f t="shared" si="9"/>
        <v>#REF!</v>
      </c>
    </row>
    <row r="132" spans="1:19" ht="15">
      <c r="A132" s="11" t="s">
        <v>410</v>
      </c>
      <c r="B132" s="12" t="s">
        <v>411</v>
      </c>
      <c r="C132" s="13" t="e">
        <f>VLOOKUP($A132,#REF!,COLUMN(#REF!),FALSE)</f>
        <v>#REF!</v>
      </c>
      <c r="D132" s="13" t="e">
        <f>VLOOKUP($A132,#REF!,COLUMN(#REF!),FALSE)</f>
        <v>#REF!</v>
      </c>
      <c r="E132" s="36" t="e">
        <f>VLOOKUP($A132,#REF!,COLUMN(#REF!),FALSE)</f>
        <v>#REF!</v>
      </c>
      <c r="F132" s="13" t="e">
        <f>VLOOKUP($A132,#REF!,COLUMN(#REF!),FALSE)</f>
        <v>#REF!</v>
      </c>
      <c r="G132" s="13" t="e">
        <f>VLOOKUP($A132,#REF!,COLUMN(#REF!),FALSE)</f>
        <v>#REF!</v>
      </c>
      <c r="H132" s="14" t="e">
        <f>VLOOKUP(A132,#REF!,COLUMN(#REF!),FALSE)</f>
        <v>#REF!</v>
      </c>
      <c r="I132" s="15" t="e">
        <f>VLOOKUP($A132,#REF!,COLUMN(#REF!),FALSE)</f>
        <v>#REF!</v>
      </c>
      <c r="J132" s="13" t="e">
        <f>VLOOKUP($A132,#REF!,COLUMN(#REF!),FALSE)</f>
        <v>#REF!</v>
      </c>
      <c r="K132" s="42" t="e">
        <f t="shared" si="5"/>
        <v>#REF!</v>
      </c>
      <c r="L132" s="15" t="e">
        <f>VLOOKUP($A132,#REF!,COLUMN(#REF!),FALSE)</f>
        <v>#REF!</v>
      </c>
      <c r="M132" s="13" t="e">
        <f>VLOOKUP($A132,#REF!,COLUMN(#REF!),FALSE)</f>
        <v>#REF!</v>
      </c>
      <c r="N132" s="42" t="e">
        <f t="shared" si="6"/>
        <v>#REF!</v>
      </c>
      <c r="O132" s="15" t="e">
        <f>VLOOKUP($A132,#REF!,COLUMN(#REF!),FALSE)</f>
        <v>#REF!</v>
      </c>
      <c r="P132" s="13" t="e">
        <f>VLOOKUP($A132,#REF!,COLUMN(#REF!),FALSE)</f>
        <v>#REF!</v>
      </c>
      <c r="Q132" s="42" t="e">
        <f t="shared" si="7"/>
        <v>#REF!</v>
      </c>
      <c r="R132" s="42" t="e">
        <f t="shared" si="8"/>
        <v>#REF!</v>
      </c>
      <c r="S132" s="25" t="e">
        <f t="shared" si="9"/>
        <v>#REF!</v>
      </c>
    </row>
    <row r="133" spans="1:19" ht="15">
      <c r="A133" s="11" t="s">
        <v>412</v>
      </c>
      <c r="B133" s="12" t="s">
        <v>413</v>
      </c>
      <c r="C133" s="13" t="e">
        <f>VLOOKUP($A133,#REF!,COLUMN(#REF!),FALSE)</f>
        <v>#REF!</v>
      </c>
      <c r="D133" s="13" t="e">
        <f>VLOOKUP($A133,#REF!,COLUMN(#REF!),FALSE)</f>
        <v>#REF!</v>
      </c>
      <c r="E133" s="36" t="e">
        <f>VLOOKUP($A133,#REF!,COLUMN(#REF!),FALSE)</f>
        <v>#REF!</v>
      </c>
      <c r="F133" s="13" t="e">
        <f>VLOOKUP($A133,#REF!,COLUMN(#REF!),FALSE)</f>
        <v>#REF!</v>
      </c>
      <c r="G133" s="13" t="e">
        <f>VLOOKUP($A133,#REF!,COLUMN(#REF!),FALSE)</f>
        <v>#REF!</v>
      </c>
      <c r="H133" s="14" t="e">
        <f>VLOOKUP(A133,#REF!,COLUMN(#REF!),FALSE)</f>
        <v>#REF!</v>
      </c>
      <c r="I133" s="15" t="e">
        <f>VLOOKUP($A133,#REF!,COLUMN(#REF!),FALSE)</f>
        <v>#REF!</v>
      </c>
      <c r="J133" s="13" t="e">
        <f>VLOOKUP($A133,#REF!,COLUMN(#REF!),FALSE)</f>
        <v>#REF!</v>
      </c>
      <c r="K133" s="42" t="e">
        <f t="shared" si="5"/>
        <v>#REF!</v>
      </c>
      <c r="L133" s="15" t="e">
        <f>VLOOKUP($A133,#REF!,COLUMN(#REF!),FALSE)</f>
        <v>#REF!</v>
      </c>
      <c r="M133" s="13" t="e">
        <f>VLOOKUP($A133,#REF!,COLUMN(#REF!),FALSE)</f>
        <v>#REF!</v>
      </c>
      <c r="N133" s="42" t="e">
        <f t="shared" si="6"/>
        <v>#REF!</v>
      </c>
      <c r="O133" s="15" t="e">
        <f>VLOOKUP($A133,#REF!,COLUMN(#REF!),FALSE)</f>
        <v>#REF!</v>
      </c>
      <c r="P133" s="13" t="e">
        <f>VLOOKUP($A133,#REF!,COLUMN(#REF!),FALSE)</f>
        <v>#REF!</v>
      </c>
      <c r="Q133" s="42" t="e">
        <f t="shared" si="7"/>
        <v>#REF!</v>
      </c>
      <c r="R133" s="42" t="e">
        <f t="shared" si="8"/>
        <v>#REF!</v>
      </c>
      <c r="S133" s="25" t="e">
        <f t="shared" si="9"/>
        <v>#REF!</v>
      </c>
    </row>
    <row r="134" spans="1:19" ht="15">
      <c r="A134" s="11" t="s">
        <v>414</v>
      </c>
      <c r="B134" s="12" t="s">
        <v>415</v>
      </c>
      <c r="C134" s="13" t="e">
        <f>VLOOKUP($A134,#REF!,COLUMN(#REF!),FALSE)</f>
        <v>#REF!</v>
      </c>
      <c r="D134" s="13" t="e">
        <f>VLOOKUP($A134,#REF!,COLUMN(#REF!),FALSE)</f>
        <v>#REF!</v>
      </c>
      <c r="E134" s="36" t="e">
        <f>VLOOKUP($A134,#REF!,COLUMN(#REF!),FALSE)</f>
        <v>#REF!</v>
      </c>
      <c r="F134" s="13" t="e">
        <f>VLOOKUP($A134,#REF!,COLUMN(#REF!),FALSE)</f>
        <v>#REF!</v>
      </c>
      <c r="G134" s="13" t="e">
        <f>VLOOKUP($A134,#REF!,COLUMN(#REF!),FALSE)</f>
        <v>#REF!</v>
      </c>
      <c r="H134" s="14" t="e">
        <f>VLOOKUP(A134,#REF!,COLUMN(#REF!),FALSE)</f>
        <v>#REF!</v>
      </c>
      <c r="I134" s="15" t="e">
        <f>VLOOKUP($A134,#REF!,COLUMN(#REF!),FALSE)</f>
        <v>#REF!</v>
      </c>
      <c r="J134" s="13" t="e">
        <f>VLOOKUP($A134,#REF!,COLUMN(#REF!),FALSE)</f>
        <v>#REF!</v>
      </c>
      <c r="K134" s="42" t="e">
        <f aca="true" t="shared" si="10" ref="K134:K197">J134-I134</f>
        <v>#REF!</v>
      </c>
      <c r="L134" s="15" t="e">
        <f>VLOOKUP($A134,#REF!,COLUMN(#REF!),FALSE)</f>
        <v>#REF!</v>
      </c>
      <c r="M134" s="13" t="e">
        <f>VLOOKUP($A134,#REF!,COLUMN(#REF!),FALSE)</f>
        <v>#REF!</v>
      </c>
      <c r="N134" s="42" t="e">
        <f aca="true" t="shared" si="11" ref="N134:N197">M134-L134</f>
        <v>#REF!</v>
      </c>
      <c r="O134" s="15" t="e">
        <f>VLOOKUP($A134,#REF!,COLUMN(#REF!),FALSE)</f>
        <v>#REF!</v>
      </c>
      <c r="P134" s="13" t="e">
        <f>VLOOKUP($A134,#REF!,COLUMN(#REF!),FALSE)</f>
        <v>#REF!</v>
      </c>
      <c r="Q134" s="42" t="e">
        <f aca="true" t="shared" si="12" ref="Q134:Q197">P134-O134</f>
        <v>#REF!</v>
      </c>
      <c r="R134" s="42" t="e">
        <f aca="true" t="shared" si="13" ref="R134:R197">(K134*D134+N134*F134)/SUM(D134,F134)</f>
        <v>#REF!</v>
      </c>
      <c r="S134" s="25" t="e">
        <f aca="true" t="shared" si="14" ref="S134:S197">(K134*D134+N134*F134)</f>
        <v>#REF!</v>
      </c>
    </row>
    <row r="135" spans="1:19" ht="15">
      <c r="A135" s="11" t="s">
        <v>416</v>
      </c>
      <c r="B135" s="12" t="s">
        <v>417</v>
      </c>
      <c r="C135" s="13" t="e">
        <f>VLOOKUP($A135,#REF!,COLUMN(#REF!),FALSE)</f>
        <v>#REF!</v>
      </c>
      <c r="D135" s="13" t="e">
        <f>VLOOKUP($A135,#REF!,COLUMN(#REF!),FALSE)</f>
        <v>#REF!</v>
      </c>
      <c r="E135" s="36" t="e">
        <f>VLOOKUP($A135,#REF!,COLUMN(#REF!),FALSE)</f>
        <v>#REF!</v>
      </c>
      <c r="F135" s="13" t="e">
        <f>VLOOKUP($A135,#REF!,COLUMN(#REF!),FALSE)</f>
        <v>#REF!</v>
      </c>
      <c r="G135" s="13" t="e">
        <f>VLOOKUP($A135,#REF!,COLUMN(#REF!),FALSE)</f>
        <v>#REF!</v>
      </c>
      <c r="H135" s="14" t="e">
        <f>VLOOKUP(A135,#REF!,COLUMN(#REF!),FALSE)</f>
        <v>#REF!</v>
      </c>
      <c r="I135" s="15" t="e">
        <f>VLOOKUP($A135,#REF!,COLUMN(#REF!),FALSE)</f>
        <v>#REF!</v>
      </c>
      <c r="J135" s="13" t="e">
        <f>VLOOKUP($A135,#REF!,COLUMN(#REF!),FALSE)</f>
        <v>#REF!</v>
      </c>
      <c r="K135" s="42" t="e">
        <f t="shared" si="10"/>
        <v>#REF!</v>
      </c>
      <c r="L135" s="15" t="e">
        <f>VLOOKUP($A135,#REF!,COLUMN(#REF!),FALSE)</f>
        <v>#REF!</v>
      </c>
      <c r="M135" s="13" t="e">
        <f>VLOOKUP($A135,#REF!,COLUMN(#REF!),FALSE)</f>
        <v>#REF!</v>
      </c>
      <c r="N135" s="42" t="e">
        <f t="shared" si="11"/>
        <v>#REF!</v>
      </c>
      <c r="O135" s="15" t="e">
        <f>VLOOKUP($A135,#REF!,COLUMN(#REF!),FALSE)</f>
        <v>#REF!</v>
      </c>
      <c r="P135" s="13" t="e">
        <f>VLOOKUP($A135,#REF!,COLUMN(#REF!),FALSE)</f>
        <v>#REF!</v>
      </c>
      <c r="Q135" s="42" t="e">
        <f t="shared" si="12"/>
        <v>#REF!</v>
      </c>
      <c r="R135" s="42" t="e">
        <f t="shared" si="13"/>
        <v>#REF!</v>
      </c>
      <c r="S135" s="25" t="e">
        <f t="shared" si="14"/>
        <v>#REF!</v>
      </c>
    </row>
    <row r="136" spans="1:19" ht="15">
      <c r="A136" s="11" t="s">
        <v>418</v>
      </c>
      <c r="B136" s="12" t="s">
        <v>419</v>
      </c>
      <c r="C136" s="13" t="e">
        <f>VLOOKUP($A136,#REF!,COLUMN(#REF!),FALSE)</f>
        <v>#REF!</v>
      </c>
      <c r="D136" s="13" t="e">
        <f>VLOOKUP($A136,#REF!,COLUMN(#REF!),FALSE)</f>
        <v>#REF!</v>
      </c>
      <c r="E136" s="36" t="e">
        <f>VLOOKUP($A136,#REF!,COLUMN(#REF!),FALSE)</f>
        <v>#REF!</v>
      </c>
      <c r="F136" s="13" t="e">
        <f>VLOOKUP($A136,#REF!,COLUMN(#REF!),FALSE)</f>
        <v>#REF!</v>
      </c>
      <c r="G136" s="13" t="e">
        <f>VLOOKUP($A136,#REF!,COLUMN(#REF!),FALSE)</f>
        <v>#REF!</v>
      </c>
      <c r="H136" s="14" t="e">
        <f>VLOOKUP(A136,#REF!,COLUMN(#REF!),FALSE)</f>
        <v>#REF!</v>
      </c>
      <c r="I136" s="15" t="e">
        <f>VLOOKUP($A136,#REF!,COLUMN(#REF!),FALSE)</f>
        <v>#REF!</v>
      </c>
      <c r="J136" s="13" t="e">
        <f>VLOOKUP($A136,#REF!,COLUMN(#REF!),FALSE)</f>
        <v>#REF!</v>
      </c>
      <c r="K136" s="42" t="e">
        <f t="shared" si="10"/>
        <v>#REF!</v>
      </c>
      <c r="L136" s="15" t="e">
        <f>VLOOKUP($A136,#REF!,COLUMN(#REF!),FALSE)</f>
        <v>#REF!</v>
      </c>
      <c r="M136" s="13" t="e">
        <f>VLOOKUP($A136,#REF!,COLUMN(#REF!),FALSE)</f>
        <v>#REF!</v>
      </c>
      <c r="N136" s="42" t="e">
        <f t="shared" si="11"/>
        <v>#REF!</v>
      </c>
      <c r="O136" s="15" t="e">
        <f>VLOOKUP($A136,#REF!,COLUMN(#REF!),FALSE)</f>
        <v>#REF!</v>
      </c>
      <c r="P136" s="13" t="e">
        <f>VLOOKUP($A136,#REF!,COLUMN(#REF!),FALSE)</f>
        <v>#REF!</v>
      </c>
      <c r="Q136" s="42" t="e">
        <f t="shared" si="12"/>
        <v>#REF!</v>
      </c>
      <c r="R136" s="42" t="e">
        <f t="shared" si="13"/>
        <v>#REF!</v>
      </c>
      <c r="S136" s="25" t="e">
        <f t="shared" si="14"/>
        <v>#REF!</v>
      </c>
    </row>
    <row r="137" spans="1:19" ht="15">
      <c r="A137" s="11" t="s">
        <v>420</v>
      </c>
      <c r="B137" s="12" t="s">
        <v>421</v>
      </c>
      <c r="C137" s="13" t="e">
        <f>VLOOKUP($A137,#REF!,COLUMN(#REF!),FALSE)</f>
        <v>#REF!</v>
      </c>
      <c r="D137" s="13" t="e">
        <f>VLOOKUP($A137,#REF!,COLUMN(#REF!),FALSE)</f>
        <v>#REF!</v>
      </c>
      <c r="E137" s="36" t="e">
        <f>VLOOKUP($A137,#REF!,COLUMN(#REF!),FALSE)</f>
        <v>#REF!</v>
      </c>
      <c r="F137" s="13" t="e">
        <f>VLOOKUP($A137,#REF!,COLUMN(#REF!),FALSE)</f>
        <v>#REF!</v>
      </c>
      <c r="G137" s="13" t="e">
        <f>VLOOKUP($A137,#REF!,COLUMN(#REF!),FALSE)</f>
        <v>#REF!</v>
      </c>
      <c r="H137" s="14" t="e">
        <f>VLOOKUP(A137,#REF!,COLUMN(#REF!),FALSE)</f>
        <v>#REF!</v>
      </c>
      <c r="I137" s="15" t="e">
        <f>VLOOKUP($A137,#REF!,COLUMN(#REF!),FALSE)</f>
        <v>#REF!</v>
      </c>
      <c r="J137" s="13" t="e">
        <f>VLOOKUP($A137,#REF!,COLUMN(#REF!),FALSE)</f>
        <v>#REF!</v>
      </c>
      <c r="K137" s="42" t="e">
        <f t="shared" si="10"/>
        <v>#REF!</v>
      </c>
      <c r="L137" s="15" t="e">
        <f>VLOOKUP($A137,#REF!,COLUMN(#REF!),FALSE)</f>
        <v>#REF!</v>
      </c>
      <c r="M137" s="13" t="e">
        <f>VLOOKUP($A137,#REF!,COLUMN(#REF!),FALSE)</f>
        <v>#REF!</v>
      </c>
      <c r="N137" s="42" t="e">
        <f t="shared" si="11"/>
        <v>#REF!</v>
      </c>
      <c r="O137" s="15" t="e">
        <f>VLOOKUP($A137,#REF!,COLUMN(#REF!),FALSE)</f>
        <v>#REF!</v>
      </c>
      <c r="P137" s="13" t="e">
        <f>VLOOKUP($A137,#REF!,COLUMN(#REF!),FALSE)</f>
        <v>#REF!</v>
      </c>
      <c r="Q137" s="42" t="e">
        <f t="shared" si="12"/>
        <v>#REF!</v>
      </c>
      <c r="R137" s="42" t="e">
        <f t="shared" si="13"/>
        <v>#REF!</v>
      </c>
      <c r="S137" s="25" t="e">
        <f t="shared" si="14"/>
        <v>#REF!</v>
      </c>
    </row>
    <row r="138" spans="1:19" ht="15">
      <c r="A138" s="11" t="s">
        <v>422</v>
      </c>
      <c r="B138" s="12" t="s">
        <v>423</v>
      </c>
      <c r="C138" s="13" t="e">
        <f>VLOOKUP($A138,#REF!,COLUMN(#REF!),FALSE)</f>
        <v>#REF!</v>
      </c>
      <c r="D138" s="13" t="e">
        <f>VLOOKUP($A138,#REF!,COLUMN(#REF!),FALSE)</f>
        <v>#REF!</v>
      </c>
      <c r="E138" s="36" t="e">
        <f>VLOOKUP($A138,#REF!,COLUMN(#REF!),FALSE)</f>
        <v>#REF!</v>
      </c>
      <c r="F138" s="13" t="e">
        <f>VLOOKUP($A138,#REF!,COLUMN(#REF!),FALSE)</f>
        <v>#REF!</v>
      </c>
      <c r="G138" s="13" t="e">
        <f>VLOOKUP($A138,#REF!,COLUMN(#REF!),FALSE)</f>
        <v>#REF!</v>
      </c>
      <c r="H138" s="14" t="e">
        <f>VLOOKUP(A138,#REF!,COLUMN(#REF!),FALSE)</f>
        <v>#REF!</v>
      </c>
      <c r="I138" s="15" t="e">
        <f>VLOOKUP($A138,#REF!,COLUMN(#REF!),FALSE)</f>
        <v>#REF!</v>
      </c>
      <c r="J138" s="13" t="e">
        <f>VLOOKUP($A138,#REF!,COLUMN(#REF!),FALSE)</f>
        <v>#REF!</v>
      </c>
      <c r="K138" s="42" t="e">
        <f t="shared" si="10"/>
        <v>#REF!</v>
      </c>
      <c r="L138" s="15" t="e">
        <f>VLOOKUP($A138,#REF!,COLUMN(#REF!),FALSE)</f>
        <v>#REF!</v>
      </c>
      <c r="M138" s="13" t="e">
        <f>VLOOKUP($A138,#REF!,COLUMN(#REF!),FALSE)</f>
        <v>#REF!</v>
      </c>
      <c r="N138" s="42" t="e">
        <f t="shared" si="11"/>
        <v>#REF!</v>
      </c>
      <c r="O138" s="15" t="e">
        <f>VLOOKUP($A138,#REF!,COLUMN(#REF!),FALSE)</f>
        <v>#REF!</v>
      </c>
      <c r="P138" s="13" t="e">
        <f>VLOOKUP($A138,#REF!,COLUMN(#REF!),FALSE)</f>
        <v>#REF!</v>
      </c>
      <c r="Q138" s="42" t="e">
        <f t="shared" si="12"/>
        <v>#REF!</v>
      </c>
      <c r="R138" s="42" t="e">
        <f t="shared" si="13"/>
        <v>#REF!</v>
      </c>
      <c r="S138" s="25" t="e">
        <f t="shared" si="14"/>
        <v>#REF!</v>
      </c>
    </row>
    <row r="139" spans="1:19" ht="15">
      <c r="A139" s="11" t="s">
        <v>424</v>
      </c>
      <c r="B139" s="12" t="s">
        <v>425</v>
      </c>
      <c r="C139" s="13" t="e">
        <f>VLOOKUP($A139,#REF!,COLUMN(#REF!),FALSE)</f>
        <v>#REF!</v>
      </c>
      <c r="D139" s="13" t="e">
        <f>VLOOKUP($A139,#REF!,COLUMN(#REF!),FALSE)</f>
        <v>#REF!</v>
      </c>
      <c r="E139" s="36" t="e">
        <f>VLOOKUP($A139,#REF!,COLUMN(#REF!),FALSE)</f>
        <v>#REF!</v>
      </c>
      <c r="F139" s="13" t="e">
        <f>VLOOKUP($A139,#REF!,COLUMN(#REF!),FALSE)</f>
        <v>#REF!</v>
      </c>
      <c r="G139" s="13" t="e">
        <f>VLOOKUP($A139,#REF!,COLUMN(#REF!),FALSE)</f>
        <v>#REF!</v>
      </c>
      <c r="H139" s="14" t="e">
        <f>VLOOKUP(A139,#REF!,COLUMN(#REF!),FALSE)</f>
        <v>#REF!</v>
      </c>
      <c r="I139" s="15" t="e">
        <f>VLOOKUP($A139,#REF!,COLUMN(#REF!),FALSE)</f>
        <v>#REF!</v>
      </c>
      <c r="J139" s="13" t="e">
        <f>VLOOKUP($A139,#REF!,COLUMN(#REF!),FALSE)</f>
        <v>#REF!</v>
      </c>
      <c r="K139" s="42" t="e">
        <f t="shared" si="10"/>
        <v>#REF!</v>
      </c>
      <c r="L139" s="15" t="e">
        <f>VLOOKUP($A139,#REF!,COLUMN(#REF!),FALSE)</f>
        <v>#REF!</v>
      </c>
      <c r="M139" s="13" t="e">
        <f>VLOOKUP($A139,#REF!,COLUMN(#REF!),FALSE)</f>
        <v>#REF!</v>
      </c>
      <c r="N139" s="42" t="e">
        <f t="shared" si="11"/>
        <v>#REF!</v>
      </c>
      <c r="O139" s="15" t="e">
        <f>VLOOKUP($A139,#REF!,COLUMN(#REF!),FALSE)</f>
        <v>#REF!</v>
      </c>
      <c r="P139" s="13" t="e">
        <f>VLOOKUP($A139,#REF!,COLUMN(#REF!),FALSE)</f>
        <v>#REF!</v>
      </c>
      <c r="Q139" s="42" t="e">
        <f t="shared" si="12"/>
        <v>#REF!</v>
      </c>
      <c r="R139" s="42" t="e">
        <f t="shared" si="13"/>
        <v>#REF!</v>
      </c>
      <c r="S139" s="25" t="e">
        <f t="shared" si="14"/>
        <v>#REF!</v>
      </c>
    </row>
    <row r="140" spans="1:19" ht="15">
      <c r="A140" s="11" t="s">
        <v>426</v>
      </c>
      <c r="B140" s="12" t="s">
        <v>427</v>
      </c>
      <c r="C140" s="13" t="e">
        <f>VLOOKUP($A140,#REF!,COLUMN(#REF!),FALSE)</f>
        <v>#REF!</v>
      </c>
      <c r="D140" s="13" t="e">
        <f>VLOOKUP($A140,#REF!,COLUMN(#REF!),FALSE)</f>
        <v>#REF!</v>
      </c>
      <c r="E140" s="36" t="e">
        <f>VLOOKUP($A140,#REF!,COLUMN(#REF!),FALSE)</f>
        <v>#REF!</v>
      </c>
      <c r="F140" s="13" t="e">
        <f>VLOOKUP($A140,#REF!,COLUMN(#REF!),FALSE)</f>
        <v>#REF!</v>
      </c>
      <c r="G140" s="13" t="e">
        <f>VLOOKUP($A140,#REF!,COLUMN(#REF!),FALSE)</f>
        <v>#REF!</v>
      </c>
      <c r="H140" s="14" t="e">
        <f>VLOOKUP(A140,#REF!,COLUMN(#REF!),FALSE)</f>
        <v>#REF!</v>
      </c>
      <c r="I140" s="15" t="e">
        <f>VLOOKUP($A140,#REF!,COLUMN(#REF!),FALSE)</f>
        <v>#REF!</v>
      </c>
      <c r="J140" s="13" t="e">
        <f>VLOOKUP($A140,#REF!,COLUMN(#REF!),FALSE)</f>
        <v>#REF!</v>
      </c>
      <c r="K140" s="42" t="e">
        <f t="shared" si="10"/>
        <v>#REF!</v>
      </c>
      <c r="L140" s="15" t="e">
        <f>VLOOKUP($A140,#REF!,COLUMN(#REF!),FALSE)</f>
        <v>#REF!</v>
      </c>
      <c r="M140" s="13" t="e">
        <f>VLOOKUP($A140,#REF!,COLUMN(#REF!),FALSE)</f>
        <v>#REF!</v>
      </c>
      <c r="N140" s="42" t="e">
        <f t="shared" si="11"/>
        <v>#REF!</v>
      </c>
      <c r="O140" s="15" t="e">
        <f>VLOOKUP($A140,#REF!,COLUMN(#REF!),FALSE)</f>
        <v>#REF!</v>
      </c>
      <c r="P140" s="13" t="e">
        <f>VLOOKUP($A140,#REF!,COLUMN(#REF!),FALSE)</f>
        <v>#REF!</v>
      </c>
      <c r="Q140" s="42" t="e">
        <f t="shared" si="12"/>
        <v>#REF!</v>
      </c>
      <c r="R140" s="42" t="e">
        <f t="shared" si="13"/>
        <v>#REF!</v>
      </c>
      <c r="S140" s="25" t="e">
        <f t="shared" si="14"/>
        <v>#REF!</v>
      </c>
    </row>
    <row r="141" spans="1:19" ht="15">
      <c r="A141" s="11" t="s">
        <v>428</v>
      </c>
      <c r="B141" s="12" t="s">
        <v>429</v>
      </c>
      <c r="C141" s="13" t="e">
        <f>VLOOKUP($A141,#REF!,COLUMN(#REF!),FALSE)</f>
        <v>#REF!</v>
      </c>
      <c r="D141" s="13" t="e">
        <f>VLOOKUP($A141,#REF!,COLUMN(#REF!),FALSE)</f>
        <v>#REF!</v>
      </c>
      <c r="E141" s="36" t="e">
        <f>VLOOKUP($A141,#REF!,COLUMN(#REF!),FALSE)</f>
        <v>#REF!</v>
      </c>
      <c r="F141" s="13" t="e">
        <f>VLOOKUP($A141,#REF!,COLUMN(#REF!),FALSE)</f>
        <v>#REF!</v>
      </c>
      <c r="G141" s="13" t="e">
        <f>VLOOKUP($A141,#REF!,COLUMN(#REF!),FALSE)</f>
        <v>#REF!</v>
      </c>
      <c r="H141" s="14" t="e">
        <f>VLOOKUP(A141,#REF!,COLUMN(#REF!),FALSE)</f>
        <v>#REF!</v>
      </c>
      <c r="I141" s="15" t="e">
        <f>VLOOKUP($A141,#REF!,COLUMN(#REF!),FALSE)</f>
        <v>#REF!</v>
      </c>
      <c r="J141" s="13" t="e">
        <f>VLOOKUP($A141,#REF!,COLUMN(#REF!),FALSE)</f>
        <v>#REF!</v>
      </c>
      <c r="K141" s="42" t="e">
        <f t="shared" si="10"/>
        <v>#REF!</v>
      </c>
      <c r="L141" s="15" t="e">
        <f>VLOOKUP($A141,#REF!,COLUMN(#REF!),FALSE)</f>
        <v>#REF!</v>
      </c>
      <c r="M141" s="13" t="e">
        <f>VLOOKUP($A141,#REF!,COLUMN(#REF!),FALSE)</f>
        <v>#REF!</v>
      </c>
      <c r="N141" s="42" t="e">
        <f t="shared" si="11"/>
        <v>#REF!</v>
      </c>
      <c r="O141" s="15" t="e">
        <f>VLOOKUP($A141,#REF!,COLUMN(#REF!),FALSE)</f>
        <v>#REF!</v>
      </c>
      <c r="P141" s="13" t="e">
        <f>VLOOKUP($A141,#REF!,COLUMN(#REF!),FALSE)</f>
        <v>#REF!</v>
      </c>
      <c r="Q141" s="42" t="e">
        <f t="shared" si="12"/>
        <v>#REF!</v>
      </c>
      <c r="R141" s="42" t="e">
        <f t="shared" si="13"/>
        <v>#REF!</v>
      </c>
      <c r="S141" s="25" t="e">
        <f t="shared" si="14"/>
        <v>#REF!</v>
      </c>
    </row>
    <row r="142" spans="1:19" ht="15">
      <c r="A142" s="11" t="s">
        <v>430</v>
      </c>
      <c r="B142" s="12" t="s">
        <v>431</v>
      </c>
      <c r="C142" s="13" t="e">
        <f>VLOOKUP($A142,#REF!,COLUMN(#REF!),FALSE)</f>
        <v>#REF!</v>
      </c>
      <c r="D142" s="13" t="e">
        <f>VLOOKUP($A142,#REF!,COLUMN(#REF!),FALSE)</f>
        <v>#REF!</v>
      </c>
      <c r="E142" s="36" t="e">
        <f>VLOOKUP($A142,#REF!,COLUMN(#REF!),FALSE)</f>
        <v>#REF!</v>
      </c>
      <c r="F142" s="13" t="e">
        <f>VLOOKUP($A142,#REF!,COLUMN(#REF!),FALSE)</f>
        <v>#REF!</v>
      </c>
      <c r="G142" s="13" t="e">
        <f>VLOOKUP($A142,#REF!,COLUMN(#REF!),FALSE)</f>
        <v>#REF!</v>
      </c>
      <c r="H142" s="14" t="e">
        <f>VLOOKUP(A142,#REF!,COLUMN(#REF!),FALSE)</f>
        <v>#REF!</v>
      </c>
      <c r="I142" s="15" t="e">
        <f>VLOOKUP($A142,#REF!,COLUMN(#REF!),FALSE)</f>
        <v>#REF!</v>
      </c>
      <c r="J142" s="13" t="e">
        <f>VLOOKUP($A142,#REF!,COLUMN(#REF!),FALSE)</f>
        <v>#REF!</v>
      </c>
      <c r="K142" s="42" t="e">
        <f t="shared" si="10"/>
        <v>#REF!</v>
      </c>
      <c r="L142" s="15" t="e">
        <f>VLOOKUP($A142,#REF!,COLUMN(#REF!),FALSE)</f>
        <v>#REF!</v>
      </c>
      <c r="M142" s="13" t="e">
        <f>VLOOKUP($A142,#REF!,COLUMN(#REF!),FALSE)</f>
        <v>#REF!</v>
      </c>
      <c r="N142" s="42" t="e">
        <f t="shared" si="11"/>
        <v>#REF!</v>
      </c>
      <c r="O142" s="15" t="e">
        <f>VLOOKUP($A142,#REF!,COLUMN(#REF!),FALSE)</f>
        <v>#REF!</v>
      </c>
      <c r="P142" s="13" t="e">
        <f>VLOOKUP($A142,#REF!,COLUMN(#REF!),FALSE)</f>
        <v>#REF!</v>
      </c>
      <c r="Q142" s="42" t="e">
        <f t="shared" si="12"/>
        <v>#REF!</v>
      </c>
      <c r="R142" s="42" t="e">
        <f t="shared" si="13"/>
        <v>#REF!</v>
      </c>
      <c r="S142" s="25" t="e">
        <f t="shared" si="14"/>
        <v>#REF!</v>
      </c>
    </row>
    <row r="143" spans="1:19" ht="15">
      <c r="A143" s="11" t="s">
        <v>432</v>
      </c>
      <c r="B143" s="12" t="s">
        <v>433</v>
      </c>
      <c r="C143" s="13" t="e">
        <f>VLOOKUP($A143,#REF!,COLUMN(#REF!),FALSE)</f>
        <v>#REF!</v>
      </c>
      <c r="D143" s="13" t="e">
        <f>VLOOKUP($A143,#REF!,COLUMN(#REF!),FALSE)</f>
        <v>#REF!</v>
      </c>
      <c r="E143" s="36" t="e">
        <f>VLOOKUP($A143,#REF!,COLUMN(#REF!),FALSE)</f>
        <v>#REF!</v>
      </c>
      <c r="F143" s="13" t="e">
        <f>VLOOKUP($A143,#REF!,COLUMN(#REF!),FALSE)</f>
        <v>#REF!</v>
      </c>
      <c r="G143" s="13" t="e">
        <f>VLOOKUP($A143,#REF!,COLUMN(#REF!),FALSE)</f>
        <v>#REF!</v>
      </c>
      <c r="H143" s="14" t="e">
        <f>VLOOKUP(A143,#REF!,COLUMN(#REF!),FALSE)</f>
        <v>#REF!</v>
      </c>
      <c r="I143" s="15" t="e">
        <f>VLOOKUP($A143,#REF!,COLUMN(#REF!),FALSE)</f>
        <v>#REF!</v>
      </c>
      <c r="J143" s="13" t="e">
        <f>VLOOKUP($A143,#REF!,COLUMN(#REF!),FALSE)</f>
        <v>#REF!</v>
      </c>
      <c r="K143" s="42" t="e">
        <f t="shared" si="10"/>
        <v>#REF!</v>
      </c>
      <c r="L143" s="15" t="e">
        <f>VLOOKUP($A143,#REF!,COLUMN(#REF!),FALSE)</f>
        <v>#REF!</v>
      </c>
      <c r="M143" s="13" t="e">
        <f>VLOOKUP($A143,#REF!,COLUMN(#REF!),FALSE)</f>
        <v>#REF!</v>
      </c>
      <c r="N143" s="42" t="e">
        <f t="shared" si="11"/>
        <v>#REF!</v>
      </c>
      <c r="O143" s="15" t="e">
        <f>VLOOKUP($A143,#REF!,COLUMN(#REF!),FALSE)</f>
        <v>#REF!</v>
      </c>
      <c r="P143" s="13" t="e">
        <f>VLOOKUP($A143,#REF!,COLUMN(#REF!),FALSE)</f>
        <v>#REF!</v>
      </c>
      <c r="Q143" s="42" t="e">
        <f t="shared" si="12"/>
        <v>#REF!</v>
      </c>
      <c r="R143" s="42" t="e">
        <f t="shared" si="13"/>
        <v>#REF!</v>
      </c>
      <c r="S143" s="25" t="e">
        <f t="shared" si="14"/>
        <v>#REF!</v>
      </c>
    </row>
    <row r="144" spans="1:19" ht="15">
      <c r="A144" s="11" t="s">
        <v>434</v>
      </c>
      <c r="B144" s="12" t="s">
        <v>435</v>
      </c>
      <c r="C144" s="13" t="e">
        <f>VLOOKUP($A144,#REF!,COLUMN(#REF!),FALSE)</f>
        <v>#REF!</v>
      </c>
      <c r="D144" s="13" t="e">
        <f>VLOOKUP($A144,#REF!,COLUMN(#REF!),FALSE)</f>
        <v>#REF!</v>
      </c>
      <c r="E144" s="36" t="e">
        <f>VLOOKUP($A144,#REF!,COLUMN(#REF!),FALSE)</f>
        <v>#REF!</v>
      </c>
      <c r="F144" s="13" t="e">
        <f>VLOOKUP($A144,#REF!,COLUMN(#REF!),FALSE)</f>
        <v>#REF!</v>
      </c>
      <c r="G144" s="13" t="e">
        <f>VLOOKUP($A144,#REF!,COLUMN(#REF!),FALSE)</f>
        <v>#REF!</v>
      </c>
      <c r="H144" s="14" t="e">
        <f>VLOOKUP(A144,#REF!,COLUMN(#REF!),FALSE)</f>
        <v>#REF!</v>
      </c>
      <c r="I144" s="15" t="e">
        <f>VLOOKUP($A144,#REF!,COLUMN(#REF!),FALSE)</f>
        <v>#REF!</v>
      </c>
      <c r="J144" s="13" t="e">
        <f>VLOOKUP($A144,#REF!,COLUMN(#REF!),FALSE)</f>
        <v>#REF!</v>
      </c>
      <c r="K144" s="42" t="e">
        <f t="shared" si="10"/>
        <v>#REF!</v>
      </c>
      <c r="L144" s="15" t="e">
        <f>VLOOKUP($A144,#REF!,COLUMN(#REF!),FALSE)</f>
        <v>#REF!</v>
      </c>
      <c r="M144" s="13" t="e">
        <f>VLOOKUP($A144,#REF!,COLUMN(#REF!),FALSE)</f>
        <v>#REF!</v>
      </c>
      <c r="N144" s="42" t="e">
        <f t="shared" si="11"/>
        <v>#REF!</v>
      </c>
      <c r="O144" s="15" t="e">
        <f>VLOOKUP($A144,#REF!,COLUMN(#REF!),FALSE)</f>
        <v>#REF!</v>
      </c>
      <c r="P144" s="13" t="e">
        <f>VLOOKUP($A144,#REF!,COLUMN(#REF!),FALSE)</f>
        <v>#REF!</v>
      </c>
      <c r="Q144" s="42" t="e">
        <f t="shared" si="12"/>
        <v>#REF!</v>
      </c>
      <c r="R144" s="42" t="e">
        <f t="shared" si="13"/>
        <v>#REF!</v>
      </c>
      <c r="S144" s="25" t="e">
        <f t="shared" si="14"/>
        <v>#REF!</v>
      </c>
    </row>
    <row r="145" spans="1:19" ht="15">
      <c r="A145" s="11" t="s">
        <v>436</v>
      </c>
      <c r="B145" s="12" t="s">
        <v>437</v>
      </c>
      <c r="C145" s="13" t="e">
        <f>VLOOKUP($A145,#REF!,COLUMN(#REF!),FALSE)</f>
        <v>#REF!</v>
      </c>
      <c r="D145" s="13" t="e">
        <f>VLOOKUP($A145,#REF!,COLUMN(#REF!),FALSE)</f>
        <v>#REF!</v>
      </c>
      <c r="E145" s="36" t="e">
        <f>VLOOKUP($A145,#REF!,COLUMN(#REF!),FALSE)</f>
        <v>#REF!</v>
      </c>
      <c r="F145" s="13" t="e">
        <f>VLOOKUP($A145,#REF!,COLUMN(#REF!),FALSE)</f>
        <v>#REF!</v>
      </c>
      <c r="G145" s="13" t="e">
        <f>VLOOKUP($A145,#REF!,COLUMN(#REF!),FALSE)</f>
        <v>#REF!</v>
      </c>
      <c r="H145" s="14" t="e">
        <f>VLOOKUP(A145,#REF!,COLUMN(#REF!),FALSE)</f>
        <v>#REF!</v>
      </c>
      <c r="I145" s="15" t="e">
        <f>VLOOKUP($A145,#REF!,COLUMN(#REF!),FALSE)</f>
        <v>#REF!</v>
      </c>
      <c r="J145" s="13" t="e">
        <f>VLOOKUP($A145,#REF!,COLUMN(#REF!),FALSE)</f>
        <v>#REF!</v>
      </c>
      <c r="K145" s="42" t="e">
        <f t="shared" si="10"/>
        <v>#REF!</v>
      </c>
      <c r="L145" s="15" t="e">
        <f>VLOOKUP($A145,#REF!,COLUMN(#REF!),FALSE)</f>
        <v>#REF!</v>
      </c>
      <c r="M145" s="13" t="e">
        <f>VLOOKUP($A145,#REF!,COLUMN(#REF!),FALSE)</f>
        <v>#REF!</v>
      </c>
      <c r="N145" s="42" t="e">
        <f t="shared" si="11"/>
        <v>#REF!</v>
      </c>
      <c r="O145" s="15" t="e">
        <f>VLOOKUP($A145,#REF!,COLUMN(#REF!),FALSE)</f>
        <v>#REF!</v>
      </c>
      <c r="P145" s="13" t="e">
        <f>VLOOKUP($A145,#REF!,COLUMN(#REF!),FALSE)</f>
        <v>#REF!</v>
      </c>
      <c r="Q145" s="42" t="e">
        <f t="shared" si="12"/>
        <v>#REF!</v>
      </c>
      <c r="R145" s="42" t="e">
        <f t="shared" si="13"/>
        <v>#REF!</v>
      </c>
      <c r="S145" s="25" t="e">
        <f t="shared" si="14"/>
        <v>#REF!</v>
      </c>
    </row>
    <row r="146" spans="1:19" ht="15">
      <c r="A146" s="11" t="s">
        <v>438</v>
      </c>
      <c r="B146" s="12" t="s">
        <v>439</v>
      </c>
      <c r="C146" s="13" t="e">
        <f>VLOOKUP($A146,#REF!,COLUMN(#REF!),FALSE)</f>
        <v>#REF!</v>
      </c>
      <c r="D146" s="13" t="e">
        <f>VLOOKUP($A146,#REF!,COLUMN(#REF!),FALSE)</f>
        <v>#REF!</v>
      </c>
      <c r="E146" s="36" t="e">
        <f>VLOOKUP($A146,#REF!,COLUMN(#REF!),FALSE)</f>
        <v>#REF!</v>
      </c>
      <c r="F146" s="13" t="e">
        <f>VLOOKUP($A146,#REF!,COLUMN(#REF!),FALSE)</f>
        <v>#REF!</v>
      </c>
      <c r="G146" s="13" t="e">
        <f>VLOOKUP($A146,#REF!,COLUMN(#REF!),FALSE)</f>
        <v>#REF!</v>
      </c>
      <c r="H146" s="14" t="e">
        <f>VLOOKUP(A146,#REF!,COLUMN(#REF!),FALSE)</f>
        <v>#REF!</v>
      </c>
      <c r="I146" s="15" t="e">
        <f>VLOOKUP($A146,#REF!,COLUMN(#REF!),FALSE)</f>
        <v>#REF!</v>
      </c>
      <c r="J146" s="13" t="e">
        <f>VLOOKUP($A146,#REF!,COLUMN(#REF!),FALSE)</f>
        <v>#REF!</v>
      </c>
      <c r="K146" s="42" t="e">
        <f t="shared" si="10"/>
        <v>#REF!</v>
      </c>
      <c r="L146" s="15" t="e">
        <f>VLOOKUP($A146,#REF!,COLUMN(#REF!),FALSE)</f>
        <v>#REF!</v>
      </c>
      <c r="M146" s="13" t="e">
        <f>VLOOKUP($A146,#REF!,COLUMN(#REF!),FALSE)</f>
        <v>#REF!</v>
      </c>
      <c r="N146" s="42" t="e">
        <f t="shared" si="11"/>
        <v>#REF!</v>
      </c>
      <c r="O146" s="15" t="e">
        <f>VLOOKUP($A146,#REF!,COLUMN(#REF!),FALSE)</f>
        <v>#REF!</v>
      </c>
      <c r="P146" s="13" t="e">
        <f>VLOOKUP($A146,#REF!,COLUMN(#REF!),FALSE)</f>
        <v>#REF!</v>
      </c>
      <c r="Q146" s="42" t="e">
        <f t="shared" si="12"/>
        <v>#REF!</v>
      </c>
      <c r="R146" s="42" t="e">
        <f t="shared" si="13"/>
        <v>#REF!</v>
      </c>
      <c r="S146" s="25" t="e">
        <f t="shared" si="14"/>
        <v>#REF!</v>
      </c>
    </row>
    <row r="147" spans="1:19" ht="15">
      <c r="A147" s="11" t="s">
        <v>440</v>
      </c>
      <c r="B147" s="12" t="s">
        <v>441</v>
      </c>
      <c r="C147" s="13" t="e">
        <f>VLOOKUP($A147,#REF!,COLUMN(#REF!),FALSE)</f>
        <v>#REF!</v>
      </c>
      <c r="D147" s="13" t="e">
        <f>VLOOKUP($A147,#REF!,COLUMN(#REF!),FALSE)</f>
        <v>#REF!</v>
      </c>
      <c r="E147" s="36" t="e">
        <f>VLOOKUP($A147,#REF!,COLUMN(#REF!),FALSE)</f>
        <v>#REF!</v>
      </c>
      <c r="F147" s="13" t="e">
        <f>VLOOKUP($A147,#REF!,COLUMN(#REF!),FALSE)</f>
        <v>#REF!</v>
      </c>
      <c r="G147" s="13" t="e">
        <f>VLOOKUP($A147,#REF!,COLUMN(#REF!),FALSE)</f>
        <v>#REF!</v>
      </c>
      <c r="H147" s="14" t="e">
        <f>VLOOKUP(A147,#REF!,COLUMN(#REF!),FALSE)</f>
        <v>#REF!</v>
      </c>
      <c r="I147" s="15" t="e">
        <f>VLOOKUP($A147,#REF!,COLUMN(#REF!),FALSE)</f>
        <v>#REF!</v>
      </c>
      <c r="J147" s="13" t="e">
        <f>VLOOKUP($A147,#REF!,COLUMN(#REF!),FALSE)</f>
        <v>#REF!</v>
      </c>
      <c r="K147" s="42" t="e">
        <f t="shared" si="10"/>
        <v>#REF!</v>
      </c>
      <c r="L147" s="15" t="e">
        <f>VLOOKUP($A147,#REF!,COLUMN(#REF!),FALSE)</f>
        <v>#REF!</v>
      </c>
      <c r="M147" s="13" t="e">
        <f>VLOOKUP($A147,#REF!,COLUMN(#REF!),FALSE)</f>
        <v>#REF!</v>
      </c>
      <c r="N147" s="42" t="e">
        <f t="shared" si="11"/>
        <v>#REF!</v>
      </c>
      <c r="O147" s="15" t="e">
        <f>VLOOKUP($A147,#REF!,COLUMN(#REF!),FALSE)</f>
        <v>#REF!</v>
      </c>
      <c r="P147" s="13" t="e">
        <f>VLOOKUP($A147,#REF!,COLUMN(#REF!),FALSE)</f>
        <v>#REF!</v>
      </c>
      <c r="Q147" s="42" t="e">
        <f t="shared" si="12"/>
        <v>#REF!</v>
      </c>
      <c r="R147" s="42" t="e">
        <f t="shared" si="13"/>
        <v>#REF!</v>
      </c>
      <c r="S147" s="25" t="e">
        <f t="shared" si="14"/>
        <v>#REF!</v>
      </c>
    </row>
    <row r="148" spans="1:19" ht="15">
      <c r="A148" s="11" t="s">
        <v>442</v>
      </c>
      <c r="B148" s="12" t="s">
        <v>443</v>
      </c>
      <c r="C148" s="13" t="e">
        <f>VLOOKUP($A148,#REF!,COLUMN(#REF!),FALSE)</f>
        <v>#REF!</v>
      </c>
      <c r="D148" s="13" t="e">
        <f>VLOOKUP($A148,#REF!,COLUMN(#REF!),FALSE)</f>
        <v>#REF!</v>
      </c>
      <c r="E148" s="36" t="e">
        <f>VLOOKUP($A148,#REF!,COLUMN(#REF!),FALSE)</f>
        <v>#REF!</v>
      </c>
      <c r="F148" s="13" t="e">
        <f>VLOOKUP($A148,#REF!,COLUMN(#REF!),FALSE)</f>
        <v>#REF!</v>
      </c>
      <c r="G148" s="13" t="e">
        <f>VLOOKUP($A148,#REF!,COLUMN(#REF!),FALSE)</f>
        <v>#REF!</v>
      </c>
      <c r="H148" s="14" t="e">
        <f>VLOOKUP(A148,#REF!,COLUMN(#REF!),FALSE)</f>
        <v>#REF!</v>
      </c>
      <c r="I148" s="15" t="e">
        <f>VLOOKUP($A148,#REF!,COLUMN(#REF!),FALSE)</f>
        <v>#REF!</v>
      </c>
      <c r="J148" s="13" t="e">
        <f>VLOOKUP($A148,#REF!,COLUMN(#REF!),FALSE)</f>
        <v>#REF!</v>
      </c>
      <c r="K148" s="42" t="e">
        <f t="shared" si="10"/>
        <v>#REF!</v>
      </c>
      <c r="L148" s="15" t="e">
        <f>VLOOKUP($A148,#REF!,COLUMN(#REF!),FALSE)</f>
        <v>#REF!</v>
      </c>
      <c r="M148" s="13" t="e">
        <f>VLOOKUP($A148,#REF!,COLUMN(#REF!),FALSE)</f>
        <v>#REF!</v>
      </c>
      <c r="N148" s="42" t="e">
        <f t="shared" si="11"/>
        <v>#REF!</v>
      </c>
      <c r="O148" s="15" t="e">
        <f>VLOOKUP($A148,#REF!,COLUMN(#REF!),FALSE)</f>
        <v>#REF!</v>
      </c>
      <c r="P148" s="13" t="e">
        <f>VLOOKUP($A148,#REF!,COLUMN(#REF!),FALSE)</f>
        <v>#REF!</v>
      </c>
      <c r="Q148" s="42" t="e">
        <f t="shared" si="12"/>
        <v>#REF!</v>
      </c>
      <c r="R148" s="42" t="e">
        <f t="shared" si="13"/>
        <v>#REF!</v>
      </c>
      <c r="S148" s="25" t="e">
        <f t="shared" si="14"/>
        <v>#REF!</v>
      </c>
    </row>
    <row r="149" spans="1:19" ht="15">
      <c r="A149" s="11" t="s">
        <v>444</v>
      </c>
      <c r="B149" s="12" t="s">
        <v>445</v>
      </c>
      <c r="C149" s="13" t="e">
        <f>VLOOKUP($A149,#REF!,COLUMN(#REF!),FALSE)</f>
        <v>#REF!</v>
      </c>
      <c r="D149" s="13" t="e">
        <f>VLOOKUP($A149,#REF!,COLUMN(#REF!),FALSE)</f>
        <v>#REF!</v>
      </c>
      <c r="E149" s="36" t="e">
        <f>VLOOKUP($A149,#REF!,COLUMN(#REF!),FALSE)</f>
        <v>#REF!</v>
      </c>
      <c r="F149" s="13" t="e">
        <f>VLOOKUP($A149,#REF!,COLUMN(#REF!),FALSE)</f>
        <v>#REF!</v>
      </c>
      <c r="G149" s="13" t="e">
        <f>VLOOKUP($A149,#REF!,COLUMN(#REF!),FALSE)</f>
        <v>#REF!</v>
      </c>
      <c r="H149" s="14" t="e">
        <f>VLOOKUP(A149,#REF!,COLUMN(#REF!),FALSE)</f>
        <v>#REF!</v>
      </c>
      <c r="I149" s="15" t="e">
        <f>VLOOKUP($A149,#REF!,COLUMN(#REF!),FALSE)</f>
        <v>#REF!</v>
      </c>
      <c r="J149" s="13" t="e">
        <f>VLOOKUP($A149,#REF!,COLUMN(#REF!),FALSE)</f>
        <v>#REF!</v>
      </c>
      <c r="K149" s="42" t="e">
        <f t="shared" si="10"/>
        <v>#REF!</v>
      </c>
      <c r="L149" s="15" t="e">
        <f>VLOOKUP($A149,#REF!,COLUMN(#REF!),FALSE)</f>
        <v>#REF!</v>
      </c>
      <c r="M149" s="13" t="e">
        <f>VLOOKUP($A149,#REF!,COLUMN(#REF!),FALSE)</f>
        <v>#REF!</v>
      </c>
      <c r="N149" s="42" t="e">
        <f t="shared" si="11"/>
        <v>#REF!</v>
      </c>
      <c r="O149" s="15" t="e">
        <f>VLOOKUP($A149,#REF!,COLUMN(#REF!),FALSE)</f>
        <v>#REF!</v>
      </c>
      <c r="P149" s="13" t="e">
        <f>VLOOKUP($A149,#REF!,COLUMN(#REF!),FALSE)</f>
        <v>#REF!</v>
      </c>
      <c r="Q149" s="42" t="e">
        <f t="shared" si="12"/>
        <v>#REF!</v>
      </c>
      <c r="R149" s="42" t="e">
        <f t="shared" si="13"/>
        <v>#REF!</v>
      </c>
      <c r="S149" s="25" t="e">
        <f t="shared" si="14"/>
        <v>#REF!</v>
      </c>
    </row>
    <row r="150" spans="1:19" ht="15">
      <c r="A150" s="11" t="s">
        <v>446</v>
      </c>
      <c r="B150" s="12" t="s">
        <v>447</v>
      </c>
      <c r="C150" s="13" t="e">
        <f>VLOOKUP($A150,#REF!,COLUMN(#REF!),FALSE)</f>
        <v>#REF!</v>
      </c>
      <c r="D150" s="13" t="e">
        <f>VLOOKUP($A150,#REF!,COLUMN(#REF!),FALSE)</f>
        <v>#REF!</v>
      </c>
      <c r="E150" s="36" t="e">
        <f>VLOOKUP($A150,#REF!,COLUMN(#REF!),FALSE)</f>
        <v>#REF!</v>
      </c>
      <c r="F150" s="13" t="e">
        <f>VLOOKUP($A150,#REF!,COLUMN(#REF!),FALSE)</f>
        <v>#REF!</v>
      </c>
      <c r="G150" s="13" t="e">
        <f>VLOOKUP($A150,#REF!,COLUMN(#REF!),FALSE)</f>
        <v>#REF!</v>
      </c>
      <c r="H150" s="14" t="e">
        <f>VLOOKUP(A150,#REF!,COLUMN(#REF!),FALSE)</f>
        <v>#REF!</v>
      </c>
      <c r="I150" s="15" t="e">
        <f>VLOOKUP($A150,#REF!,COLUMN(#REF!),FALSE)</f>
        <v>#REF!</v>
      </c>
      <c r="J150" s="13" t="e">
        <f>VLOOKUP($A150,#REF!,COLUMN(#REF!),FALSE)</f>
        <v>#REF!</v>
      </c>
      <c r="K150" s="42" t="e">
        <f t="shared" si="10"/>
        <v>#REF!</v>
      </c>
      <c r="L150" s="15" t="e">
        <f>VLOOKUP($A150,#REF!,COLUMN(#REF!),FALSE)</f>
        <v>#REF!</v>
      </c>
      <c r="M150" s="13" t="e">
        <f>VLOOKUP($A150,#REF!,COLUMN(#REF!),FALSE)</f>
        <v>#REF!</v>
      </c>
      <c r="N150" s="42" t="e">
        <f t="shared" si="11"/>
        <v>#REF!</v>
      </c>
      <c r="O150" s="15" t="e">
        <f>VLOOKUP($A150,#REF!,COLUMN(#REF!),FALSE)</f>
        <v>#REF!</v>
      </c>
      <c r="P150" s="13" t="e">
        <f>VLOOKUP($A150,#REF!,COLUMN(#REF!),FALSE)</f>
        <v>#REF!</v>
      </c>
      <c r="Q150" s="42" t="e">
        <f t="shared" si="12"/>
        <v>#REF!</v>
      </c>
      <c r="R150" s="42" t="e">
        <f t="shared" si="13"/>
        <v>#REF!</v>
      </c>
      <c r="S150" s="25" t="e">
        <f t="shared" si="14"/>
        <v>#REF!</v>
      </c>
    </row>
    <row r="151" spans="1:19" ht="15">
      <c r="A151" s="11" t="s">
        <v>448</v>
      </c>
      <c r="B151" s="12" t="s">
        <v>449</v>
      </c>
      <c r="C151" s="13" t="e">
        <f>VLOOKUP($A151,#REF!,COLUMN(#REF!),FALSE)</f>
        <v>#REF!</v>
      </c>
      <c r="D151" s="13" t="e">
        <f>VLOOKUP($A151,#REF!,COLUMN(#REF!),FALSE)</f>
        <v>#REF!</v>
      </c>
      <c r="E151" s="36" t="e">
        <f>VLOOKUP($A151,#REF!,COLUMN(#REF!),FALSE)</f>
        <v>#REF!</v>
      </c>
      <c r="F151" s="13" t="e">
        <f>VLOOKUP($A151,#REF!,COLUMN(#REF!),FALSE)</f>
        <v>#REF!</v>
      </c>
      <c r="G151" s="13" t="e">
        <f>VLOOKUP($A151,#REF!,COLUMN(#REF!),FALSE)</f>
        <v>#REF!</v>
      </c>
      <c r="H151" s="14" t="e">
        <f>VLOOKUP(A151,#REF!,COLUMN(#REF!),FALSE)</f>
        <v>#REF!</v>
      </c>
      <c r="I151" s="15" t="e">
        <f>VLOOKUP($A151,#REF!,COLUMN(#REF!),FALSE)</f>
        <v>#REF!</v>
      </c>
      <c r="J151" s="13" t="e">
        <f>VLOOKUP($A151,#REF!,COLUMN(#REF!),FALSE)</f>
        <v>#REF!</v>
      </c>
      <c r="K151" s="42" t="e">
        <f t="shared" si="10"/>
        <v>#REF!</v>
      </c>
      <c r="L151" s="15" t="e">
        <f>VLOOKUP($A151,#REF!,COLUMN(#REF!),FALSE)</f>
        <v>#REF!</v>
      </c>
      <c r="M151" s="13" t="e">
        <f>VLOOKUP($A151,#REF!,COLUMN(#REF!),FALSE)</f>
        <v>#REF!</v>
      </c>
      <c r="N151" s="42" t="e">
        <f t="shared" si="11"/>
        <v>#REF!</v>
      </c>
      <c r="O151" s="15" t="e">
        <f>VLOOKUP($A151,#REF!,COLUMN(#REF!),FALSE)</f>
        <v>#REF!</v>
      </c>
      <c r="P151" s="13" t="e">
        <f>VLOOKUP($A151,#REF!,COLUMN(#REF!),FALSE)</f>
        <v>#REF!</v>
      </c>
      <c r="Q151" s="42" t="e">
        <f t="shared" si="12"/>
        <v>#REF!</v>
      </c>
      <c r="R151" s="42" t="e">
        <f t="shared" si="13"/>
        <v>#REF!</v>
      </c>
      <c r="S151" s="25" t="e">
        <f t="shared" si="14"/>
        <v>#REF!</v>
      </c>
    </row>
    <row r="152" spans="1:19" ht="15">
      <c r="A152" s="11" t="s">
        <v>450</v>
      </c>
      <c r="B152" s="12" t="s">
        <v>451</v>
      </c>
      <c r="C152" s="13" t="e">
        <f>VLOOKUP($A152,#REF!,COLUMN(#REF!),FALSE)</f>
        <v>#REF!</v>
      </c>
      <c r="D152" s="13" t="e">
        <f>VLOOKUP($A152,#REF!,COLUMN(#REF!),FALSE)</f>
        <v>#REF!</v>
      </c>
      <c r="E152" s="36" t="e">
        <f>VLOOKUP($A152,#REF!,COLUMN(#REF!),FALSE)</f>
        <v>#REF!</v>
      </c>
      <c r="F152" s="13" t="e">
        <f>VLOOKUP($A152,#REF!,COLUMN(#REF!),FALSE)</f>
        <v>#REF!</v>
      </c>
      <c r="G152" s="13" t="e">
        <f>VLOOKUP($A152,#REF!,COLUMN(#REF!),FALSE)</f>
        <v>#REF!</v>
      </c>
      <c r="H152" s="14" t="e">
        <f>VLOOKUP(A152,#REF!,COLUMN(#REF!),FALSE)</f>
        <v>#REF!</v>
      </c>
      <c r="I152" s="15" t="e">
        <f>VLOOKUP($A152,#REF!,COLUMN(#REF!),FALSE)</f>
        <v>#REF!</v>
      </c>
      <c r="J152" s="13" t="e">
        <f>VLOOKUP($A152,#REF!,COLUMN(#REF!),FALSE)</f>
        <v>#REF!</v>
      </c>
      <c r="K152" s="42" t="e">
        <f t="shared" si="10"/>
        <v>#REF!</v>
      </c>
      <c r="L152" s="15" t="e">
        <f>VLOOKUP($A152,#REF!,COLUMN(#REF!),FALSE)</f>
        <v>#REF!</v>
      </c>
      <c r="M152" s="13" t="e">
        <f>VLOOKUP($A152,#REF!,COLUMN(#REF!),FALSE)</f>
        <v>#REF!</v>
      </c>
      <c r="N152" s="42" t="e">
        <f t="shared" si="11"/>
        <v>#REF!</v>
      </c>
      <c r="O152" s="15" t="e">
        <f>VLOOKUP($A152,#REF!,COLUMN(#REF!),FALSE)</f>
        <v>#REF!</v>
      </c>
      <c r="P152" s="13" t="e">
        <f>VLOOKUP($A152,#REF!,COLUMN(#REF!),FALSE)</f>
        <v>#REF!</v>
      </c>
      <c r="Q152" s="42" t="e">
        <f t="shared" si="12"/>
        <v>#REF!</v>
      </c>
      <c r="R152" s="42" t="e">
        <f t="shared" si="13"/>
        <v>#REF!</v>
      </c>
      <c r="S152" s="25" t="e">
        <f t="shared" si="14"/>
        <v>#REF!</v>
      </c>
    </row>
    <row r="153" spans="1:19" ht="15">
      <c r="A153" s="11" t="s">
        <v>452</v>
      </c>
      <c r="B153" s="12" t="s">
        <v>453</v>
      </c>
      <c r="C153" s="13" t="e">
        <f>VLOOKUP($A153,#REF!,COLUMN(#REF!),FALSE)</f>
        <v>#REF!</v>
      </c>
      <c r="D153" s="13" t="e">
        <f>VLOOKUP($A153,#REF!,COLUMN(#REF!),FALSE)</f>
        <v>#REF!</v>
      </c>
      <c r="E153" s="36" t="e">
        <f>VLOOKUP($A153,#REF!,COLUMN(#REF!),FALSE)</f>
        <v>#REF!</v>
      </c>
      <c r="F153" s="13" t="e">
        <f>VLOOKUP($A153,#REF!,COLUMN(#REF!),FALSE)</f>
        <v>#REF!</v>
      </c>
      <c r="G153" s="13" t="e">
        <f>VLOOKUP($A153,#REF!,COLUMN(#REF!),FALSE)</f>
        <v>#REF!</v>
      </c>
      <c r="H153" s="14" t="e">
        <f>VLOOKUP(A153,#REF!,COLUMN(#REF!),FALSE)</f>
        <v>#REF!</v>
      </c>
      <c r="I153" s="15" t="e">
        <f>VLOOKUP($A153,#REF!,COLUMN(#REF!),FALSE)</f>
        <v>#REF!</v>
      </c>
      <c r="J153" s="13" t="e">
        <f>VLOOKUP($A153,#REF!,COLUMN(#REF!),FALSE)</f>
        <v>#REF!</v>
      </c>
      <c r="K153" s="42" t="e">
        <f t="shared" si="10"/>
        <v>#REF!</v>
      </c>
      <c r="L153" s="15" t="e">
        <f>VLOOKUP($A153,#REF!,COLUMN(#REF!),FALSE)</f>
        <v>#REF!</v>
      </c>
      <c r="M153" s="13" t="e">
        <f>VLOOKUP($A153,#REF!,COLUMN(#REF!),FALSE)</f>
        <v>#REF!</v>
      </c>
      <c r="N153" s="42" t="e">
        <f t="shared" si="11"/>
        <v>#REF!</v>
      </c>
      <c r="O153" s="15" t="e">
        <f>VLOOKUP($A153,#REF!,COLUMN(#REF!),FALSE)</f>
        <v>#REF!</v>
      </c>
      <c r="P153" s="13" t="e">
        <f>VLOOKUP($A153,#REF!,COLUMN(#REF!),FALSE)</f>
        <v>#REF!</v>
      </c>
      <c r="Q153" s="42" t="e">
        <f t="shared" si="12"/>
        <v>#REF!</v>
      </c>
      <c r="R153" s="42" t="e">
        <f t="shared" si="13"/>
        <v>#REF!</v>
      </c>
      <c r="S153" s="25" t="e">
        <f t="shared" si="14"/>
        <v>#REF!</v>
      </c>
    </row>
    <row r="154" spans="1:19" ht="15">
      <c r="A154" s="11" t="s">
        <v>454</v>
      </c>
      <c r="B154" s="12" t="s">
        <v>455</v>
      </c>
      <c r="C154" s="13" t="e">
        <f>VLOOKUP($A154,#REF!,COLUMN(#REF!),FALSE)</f>
        <v>#REF!</v>
      </c>
      <c r="D154" s="13" t="e">
        <f>VLOOKUP($A154,#REF!,COLUMN(#REF!),FALSE)</f>
        <v>#REF!</v>
      </c>
      <c r="E154" s="36" t="e">
        <f>VLOOKUP($A154,#REF!,COLUMN(#REF!),FALSE)</f>
        <v>#REF!</v>
      </c>
      <c r="F154" s="13" t="e">
        <f>VLOOKUP($A154,#REF!,COLUMN(#REF!),FALSE)</f>
        <v>#REF!</v>
      </c>
      <c r="G154" s="13" t="e">
        <f>VLOOKUP($A154,#REF!,COLUMN(#REF!),FALSE)</f>
        <v>#REF!</v>
      </c>
      <c r="H154" s="14" t="e">
        <f>VLOOKUP(A154,#REF!,COLUMN(#REF!),FALSE)</f>
        <v>#REF!</v>
      </c>
      <c r="I154" s="15" t="e">
        <f>VLOOKUP($A154,#REF!,COLUMN(#REF!),FALSE)</f>
        <v>#REF!</v>
      </c>
      <c r="J154" s="13" t="e">
        <f>VLOOKUP($A154,#REF!,COLUMN(#REF!),FALSE)</f>
        <v>#REF!</v>
      </c>
      <c r="K154" s="42" t="e">
        <f t="shared" si="10"/>
        <v>#REF!</v>
      </c>
      <c r="L154" s="15" t="e">
        <f>VLOOKUP($A154,#REF!,COLUMN(#REF!),FALSE)</f>
        <v>#REF!</v>
      </c>
      <c r="M154" s="13" t="e">
        <f>VLOOKUP($A154,#REF!,COLUMN(#REF!),FALSE)</f>
        <v>#REF!</v>
      </c>
      <c r="N154" s="42" t="e">
        <f t="shared" si="11"/>
        <v>#REF!</v>
      </c>
      <c r="O154" s="15" t="e">
        <f>VLOOKUP($A154,#REF!,COLUMN(#REF!),FALSE)</f>
        <v>#REF!</v>
      </c>
      <c r="P154" s="13" t="e">
        <f>VLOOKUP($A154,#REF!,COLUMN(#REF!),FALSE)</f>
        <v>#REF!</v>
      </c>
      <c r="Q154" s="42" t="e">
        <f t="shared" si="12"/>
        <v>#REF!</v>
      </c>
      <c r="R154" s="42" t="e">
        <f t="shared" si="13"/>
        <v>#REF!</v>
      </c>
      <c r="S154" s="25" t="e">
        <f t="shared" si="14"/>
        <v>#REF!</v>
      </c>
    </row>
    <row r="155" spans="1:19" ht="15">
      <c r="A155" s="11" t="s">
        <v>456</v>
      </c>
      <c r="B155" s="12" t="s">
        <v>457</v>
      </c>
      <c r="C155" s="13" t="e">
        <f>VLOOKUP($A155,#REF!,COLUMN(#REF!),FALSE)</f>
        <v>#REF!</v>
      </c>
      <c r="D155" s="13" t="e">
        <f>VLOOKUP($A155,#REF!,COLUMN(#REF!),FALSE)</f>
        <v>#REF!</v>
      </c>
      <c r="E155" s="36" t="e">
        <f>VLOOKUP($A155,#REF!,COLUMN(#REF!),FALSE)</f>
        <v>#REF!</v>
      </c>
      <c r="F155" s="13" t="e">
        <f>VLOOKUP($A155,#REF!,COLUMN(#REF!),FALSE)</f>
        <v>#REF!</v>
      </c>
      <c r="G155" s="13" t="e">
        <f>VLOOKUP($A155,#REF!,COLUMN(#REF!),FALSE)</f>
        <v>#REF!</v>
      </c>
      <c r="H155" s="14" t="e">
        <f>VLOOKUP(A155,#REF!,COLUMN(#REF!),FALSE)</f>
        <v>#REF!</v>
      </c>
      <c r="I155" s="15" t="e">
        <f>VLOOKUP($A155,#REF!,COLUMN(#REF!),FALSE)</f>
        <v>#REF!</v>
      </c>
      <c r="J155" s="13" t="e">
        <f>VLOOKUP($A155,#REF!,COLUMN(#REF!),FALSE)</f>
        <v>#REF!</v>
      </c>
      <c r="K155" s="42" t="e">
        <f t="shared" si="10"/>
        <v>#REF!</v>
      </c>
      <c r="L155" s="15" t="e">
        <f>VLOOKUP($A155,#REF!,COLUMN(#REF!),FALSE)</f>
        <v>#REF!</v>
      </c>
      <c r="M155" s="13" t="e">
        <f>VLOOKUP($A155,#REF!,COLUMN(#REF!),FALSE)</f>
        <v>#REF!</v>
      </c>
      <c r="N155" s="42" t="e">
        <f t="shared" si="11"/>
        <v>#REF!</v>
      </c>
      <c r="O155" s="15" t="e">
        <f>VLOOKUP($A155,#REF!,COLUMN(#REF!),FALSE)</f>
        <v>#REF!</v>
      </c>
      <c r="P155" s="13" t="e">
        <f>VLOOKUP($A155,#REF!,COLUMN(#REF!),FALSE)</f>
        <v>#REF!</v>
      </c>
      <c r="Q155" s="42" t="e">
        <f t="shared" si="12"/>
        <v>#REF!</v>
      </c>
      <c r="R155" s="42" t="e">
        <f t="shared" si="13"/>
        <v>#REF!</v>
      </c>
      <c r="S155" s="25" t="e">
        <f t="shared" si="14"/>
        <v>#REF!</v>
      </c>
    </row>
    <row r="156" spans="1:19" ht="15">
      <c r="A156" s="11" t="s">
        <v>458</v>
      </c>
      <c r="B156" s="12" t="s">
        <v>459</v>
      </c>
      <c r="C156" s="13" t="e">
        <f>VLOOKUP($A156,#REF!,COLUMN(#REF!),FALSE)</f>
        <v>#REF!</v>
      </c>
      <c r="D156" s="13" t="e">
        <f>VLOOKUP($A156,#REF!,COLUMN(#REF!),FALSE)</f>
        <v>#REF!</v>
      </c>
      <c r="E156" s="36" t="e">
        <f>VLOOKUP($A156,#REF!,COLUMN(#REF!),FALSE)</f>
        <v>#REF!</v>
      </c>
      <c r="F156" s="13" t="e">
        <f>VLOOKUP($A156,#REF!,COLUMN(#REF!),FALSE)</f>
        <v>#REF!</v>
      </c>
      <c r="G156" s="13" t="e">
        <f>VLOOKUP($A156,#REF!,COLUMN(#REF!),FALSE)</f>
        <v>#REF!</v>
      </c>
      <c r="H156" s="14" t="e">
        <f>VLOOKUP(A156,#REF!,COLUMN(#REF!),FALSE)</f>
        <v>#REF!</v>
      </c>
      <c r="I156" s="15" t="e">
        <f>VLOOKUP($A156,#REF!,COLUMN(#REF!),FALSE)</f>
        <v>#REF!</v>
      </c>
      <c r="J156" s="13" t="e">
        <f>VLOOKUP($A156,#REF!,COLUMN(#REF!),FALSE)</f>
        <v>#REF!</v>
      </c>
      <c r="K156" s="42" t="e">
        <f t="shared" si="10"/>
        <v>#REF!</v>
      </c>
      <c r="L156" s="15" t="e">
        <f>VLOOKUP($A156,#REF!,COLUMN(#REF!),FALSE)</f>
        <v>#REF!</v>
      </c>
      <c r="M156" s="13" t="e">
        <f>VLOOKUP($A156,#REF!,COLUMN(#REF!),FALSE)</f>
        <v>#REF!</v>
      </c>
      <c r="N156" s="42" t="e">
        <f t="shared" si="11"/>
        <v>#REF!</v>
      </c>
      <c r="O156" s="15" t="e">
        <f>VLOOKUP($A156,#REF!,COLUMN(#REF!),FALSE)</f>
        <v>#REF!</v>
      </c>
      <c r="P156" s="13" t="e">
        <f>VLOOKUP($A156,#REF!,COLUMN(#REF!),FALSE)</f>
        <v>#REF!</v>
      </c>
      <c r="Q156" s="42" t="e">
        <f t="shared" si="12"/>
        <v>#REF!</v>
      </c>
      <c r="R156" s="42" t="e">
        <f t="shared" si="13"/>
        <v>#REF!</v>
      </c>
      <c r="S156" s="25" t="e">
        <f t="shared" si="14"/>
        <v>#REF!</v>
      </c>
    </row>
    <row r="157" spans="1:19" ht="15">
      <c r="A157" s="11" t="s">
        <v>460</v>
      </c>
      <c r="B157" s="12" t="s">
        <v>461</v>
      </c>
      <c r="C157" s="13" t="e">
        <f>VLOOKUP($A157,#REF!,COLUMN(#REF!),FALSE)</f>
        <v>#REF!</v>
      </c>
      <c r="D157" s="13" t="e">
        <f>VLOOKUP($A157,#REF!,COLUMN(#REF!),FALSE)</f>
        <v>#REF!</v>
      </c>
      <c r="E157" s="36" t="e">
        <f>VLOOKUP($A157,#REF!,COLUMN(#REF!),FALSE)</f>
        <v>#REF!</v>
      </c>
      <c r="F157" s="13" t="e">
        <f>VLOOKUP($A157,#REF!,COLUMN(#REF!),FALSE)</f>
        <v>#REF!</v>
      </c>
      <c r="G157" s="13" t="e">
        <f>VLOOKUP($A157,#REF!,COLUMN(#REF!),FALSE)</f>
        <v>#REF!</v>
      </c>
      <c r="H157" s="14" t="e">
        <f>VLOOKUP(A157,#REF!,COLUMN(#REF!),FALSE)</f>
        <v>#REF!</v>
      </c>
      <c r="I157" s="15" t="e">
        <f>VLOOKUP($A157,#REF!,COLUMN(#REF!),FALSE)</f>
        <v>#REF!</v>
      </c>
      <c r="J157" s="13" t="e">
        <f>VLOOKUP($A157,#REF!,COLUMN(#REF!),FALSE)</f>
        <v>#REF!</v>
      </c>
      <c r="K157" s="42" t="e">
        <f t="shared" si="10"/>
        <v>#REF!</v>
      </c>
      <c r="L157" s="15" t="e">
        <f>VLOOKUP($A157,#REF!,COLUMN(#REF!),FALSE)</f>
        <v>#REF!</v>
      </c>
      <c r="M157" s="13" t="e">
        <f>VLOOKUP($A157,#REF!,COLUMN(#REF!),FALSE)</f>
        <v>#REF!</v>
      </c>
      <c r="N157" s="42" t="e">
        <f t="shared" si="11"/>
        <v>#REF!</v>
      </c>
      <c r="O157" s="15" t="e">
        <f>VLOOKUP($A157,#REF!,COLUMN(#REF!),FALSE)</f>
        <v>#REF!</v>
      </c>
      <c r="P157" s="13" t="e">
        <f>VLOOKUP($A157,#REF!,COLUMN(#REF!),FALSE)</f>
        <v>#REF!</v>
      </c>
      <c r="Q157" s="42" t="e">
        <f t="shared" si="12"/>
        <v>#REF!</v>
      </c>
      <c r="R157" s="42" t="e">
        <f t="shared" si="13"/>
        <v>#REF!</v>
      </c>
      <c r="S157" s="25" t="e">
        <f t="shared" si="14"/>
        <v>#REF!</v>
      </c>
    </row>
    <row r="158" spans="1:19" ht="15">
      <c r="A158" s="11" t="s">
        <v>462</v>
      </c>
      <c r="B158" s="12" t="s">
        <v>463</v>
      </c>
      <c r="C158" s="13" t="e">
        <f>VLOOKUP($A158,#REF!,COLUMN(#REF!),FALSE)</f>
        <v>#REF!</v>
      </c>
      <c r="D158" s="13" t="e">
        <f>VLOOKUP($A158,#REF!,COLUMN(#REF!),FALSE)</f>
        <v>#REF!</v>
      </c>
      <c r="E158" s="36" t="e">
        <f>VLOOKUP($A158,#REF!,COLUMN(#REF!),FALSE)</f>
        <v>#REF!</v>
      </c>
      <c r="F158" s="13" t="e">
        <f>VLOOKUP($A158,#REF!,COLUMN(#REF!),FALSE)</f>
        <v>#REF!</v>
      </c>
      <c r="G158" s="13" t="e">
        <f>VLOOKUP($A158,#REF!,COLUMN(#REF!),FALSE)</f>
        <v>#REF!</v>
      </c>
      <c r="H158" s="14" t="e">
        <f>VLOOKUP(A158,#REF!,COLUMN(#REF!),FALSE)</f>
        <v>#REF!</v>
      </c>
      <c r="I158" s="15" t="e">
        <f>VLOOKUP($A158,#REF!,COLUMN(#REF!),FALSE)</f>
        <v>#REF!</v>
      </c>
      <c r="J158" s="13" t="e">
        <f>VLOOKUP($A158,#REF!,COLUMN(#REF!),FALSE)</f>
        <v>#REF!</v>
      </c>
      <c r="K158" s="42" t="e">
        <f t="shared" si="10"/>
        <v>#REF!</v>
      </c>
      <c r="L158" s="15" t="e">
        <f>VLOOKUP($A158,#REF!,COLUMN(#REF!),FALSE)</f>
        <v>#REF!</v>
      </c>
      <c r="M158" s="13" t="e">
        <f>VLOOKUP($A158,#REF!,COLUMN(#REF!),FALSE)</f>
        <v>#REF!</v>
      </c>
      <c r="N158" s="42" t="e">
        <f t="shared" si="11"/>
        <v>#REF!</v>
      </c>
      <c r="O158" s="15" t="e">
        <f>VLOOKUP($A158,#REF!,COLUMN(#REF!),FALSE)</f>
        <v>#REF!</v>
      </c>
      <c r="P158" s="13" t="e">
        <f>VLOOKUP($A158,#REF!,COLUMN(#REF!),FALSE)</f>
        <v>#REF!</v>
      </c>
      <c r="Q158" s="42" t="e">
        <f t="shared" si="12"/>
        <v>#REF!</v>
      </c>
      <c r="R158" s="42" t="e">
        <f t="shared" si="13"/>
        <v>#REF!</v>
      </c>
      <c r="S158" s="25" t="e">
        <f t="shared" si="14"/>
        <v>#REF!</v>
      </c>
    </row>
    <row r="159" spans="1:19" ht="15">
      <c r="A159" s="11" t="s">
        <v>464</v>
      </c>
      <c r="B159" s="12" t="s">
        <v>465</v>
      </c>
      <c r="C159" s="13" t="e">
        <f>VLOOKUP($A159,#REF!,COLUMN(#REF!),FALSE)</f>
        <v>#REF!</v>
      </c>
      <c r="D159" s="13" t="e">
        <f>VLOOKUP($A159,#REF!,COLUMN(#REF!),FALSE)</f>
        <v>#REF!</v>
      </c>
      <c r="E159" s="36" t="e">
        <f>VLOOKUP($A159,#REF!,COLUMN(#REF!),FALSE)</f>
        <v>#REF!</v>
      </c>
      <c r="F159" s="13" t="e">
        <f>VLOOKUP($A159,#REF!,COLUMN(#REF!),FALSE)</f>
        <v>#REF!</v>
      </c>
      <c r="G159" s="13" t="e">
        <f>VLOOKUP($A159,#REF!,COLUMN(#REF!),FALSE)</f>
        <v>#REF!</v>
      </c>
      <c r="H159" s="14" t="e">
        <f>VLOOKUP(A159,#REF!,COLUMN(#REF!),FALSE)</f>
        <v>#REF!</v>
      </c>
      <c r="I159" s="15" t="e">
        <f>VLOOKUP($A159,#REF!,COLUMN(#REF!),FALSE)</f>
        <v>#REF!</v>
      </c>
      <c r="J159" s="13" t="e">
        <f>VLOOKUP($A159,#REF!,COLUMN(#REF!),FALSE)</f>
        <v>#REF!</v>
      </c>
      <c r="K159" s="42" t="e">
        <f t="shared" si="10"/>
        <v>#REF!</v>
      </c>
      <c r="L159" s="15" t="e">
        <f>VLOOKUP($A159,#REF!,COLUMN(#REF!),FALSE)</f>
        <v>#REF!</v>
      </c>
      <c r="M159" s="13" t="e">
        <f>VLOOKUP($A159,#REF!,COLUMN(#REF!),FALSE)</f>
        <v>#REF!</v>
      </c>
      <c r="N159" s="42" t="e">
        <f t="shared" si="11"/>
        <v>#REF!</v>
      </c>
      <c r="O159" s="15" t="e">
        <f>VLOOKUP($A159,#REF!,COLUMN(#REF!),FALSE)</f>
        <v>#REF!</v>
      </c>
      <c r="P159" s="13" t="e">
        <f>VLOOKUP($A159,#REF!,COLUMN(#REF!),FALSE)</f>
        <v>#REF!</v>
      </c>
      <c r="Q159" s="42" t="e">
        <f t="shared" si="12"/>
        <v>#REF!</v>
      </c>
      <c r="R159" s="42" t="e">
        <f t="shared" si="13"/>
        <v>#REF!</v>
      </c>
      <c r="S159" s="25" t="e">
        <f t="shared" si="14"/>
        <v>#REF!</v>
      </c>
    </row>
    <row r="160" spans="1:19" ht="15">
      <c r="A160" s="11" t="s">
        <v>466</v>
      </c>
      <c r="B160" s="12" t="s">
        <v>467</v>
      </c>
      <c r="C160" s="13" t="e">
        <f>VLOOKUP($A160,#REF!,COLUMN(#REF!),FALSE)</f>
        <v>#REF!</v>
      </c>
      <c r="D160" s="13" t="e">
        <f>VLOOKUP($A160,#REF!,COLUMN(#REF!),FALSE)</f>
        <v>#REF!</v>
      </c>
      <c r="E160" s="36" t="e">
        <f>VLOOKUP($A160,#REF!,COLUMN(#REF!),FALSE)</f>
        <v>#REF!</v>
      </c>
      <c r="F160" s="13" t="e">
        <f>VLOOKUP($A160,#REF!,COLUMN(#REF!),FALSE)</f>
        <v>#REF!</v>
      </c>
      <c r="G160" s="13" t="e">
        <f>VLOOKUP($A160,#REF!,COLUMN(#REF!),FALSE)</f>
        <v>#REF!</v>
      </c>
      <c r="H160" s="14" t="e">
        <f>VLOOKUP(A160,#REF!,COLUMN(#REF!),FALSE)</f>
        <v>#REF!</v>
      </c>
      <c r="I160" s="15" t="e">
        <f>VLOOKUP($A160,#REF!,COLUMN(#REF!),FALSE)</f>
        <v>#REF!</v>
      </c>
      <c r="J160" s="13" t="e">
        <f>VLOOKUP($A160,#REF!,COLUMN(#REF!),FALSE)</f>
        <v>#REF!</v>
      </c>
      <c r="K160" s="42" t="e">
        <f t="shared" si="10"/>
        <v>#REF!</v>
      </c>
      <c r="L160" s="15" t="e">
        <f>VLOOKUP($A160,#REF!,COLUMN(#REF!),FALSE)</f>
        <v>#REF!</v>
      </c>
      <c r="M160" s="13" t="e">
        <f>VLOOKUP($A160,#REF!,COLUMN(#REF!),FALSE)</f>
        <v>#REF!</v>
      </c>
      <c r="N160" s="42" t="e">
        <f t="shared" si="11"/>
        <v>#REF!</v>
      </c>
      <c r="O160" s="15" t="e">
        <f>VLOOKUP($A160,#REF!,COLUMN(#REF!),FALSE)</f>
        <v>#REF!</v>
      </c>
      <c r="P160" s="13" t="e">
        <f>VLOOKUP($A160,#REF!,COLUMN(#REF!),FALSE)</f>
        <v>#REF!</v>
      </c>
      <c r="Q160" s="42" t="e">
        <f t="shared" si="12"/>
        <v>#REF!</v>
      </c>
      <c r="R160" s="42" t="e">
        <f t="shared" si="13"/>
        <v>#REF!</v>
      </c>
      <c r="S160" s="25" t="e">
        <f t="shared" si="14"/>
        <v>#REF!</v>
      </c>
    </row>
    <row r="161" spans="1:19" ht="15">
      <c r="A161" s="11" t="s">
        <v>468</v>
      </c>
      <c r="B161" s="12" t="s">
        <v>469</v>
      </c>
      <c r="C161" s="13" t="e">
        <f>VLOOKUP($A161,#REF!,COLUMN(#REF!),FALSE)</f>
        <v>#REF!</v>
      </c>
      <c r="D161" s="13" t="e">
        <f>VLOOKUP($A161,#REF!,COLUMN(#REF!),FALSE)</f>
        <v>#REF!</v>
      </c>
      <c r="E161" s="36" t="e">
        <f>VLOOKUP($A161,#REF!,COLUMN(#REF!),FALSE)</f>
        <v>#REF!</v>
      </c>
      <c r="F161" s="13" t="e">
        <f>VLOOKUP($A161,#REF!,COLUMN(#REF!),FALSE)</f>
        <v>#REF!</v>
      </c>
      <c r="G161" s="13" t="e">
        <f>VLOOKUP($A161,#REF!,COLUMN(#REF!),FALSE)</f>
        <v>#REF!</v>
      </c>
      <c r="H161" s="14" t="e">
        <f>VLOOKUP(A161,#REF!,COLUMN(#REF!),FALSE)</f>
        <v>#REF!</v>
      </c>
      <c r="I161" s="15" t="e">
        <f>VLOOKUP($A161,#REF!,COLUMN(#REF!),FALSE)</f>
        <v>#REF!</v>
      </c>
      <c r="J161" s="13" t="e">
        <f>VLOOKUP($A161,#REF!,COLUMN(#REF!),FALSE)</f>
        <v>#REF!</v>
      </c>
      <c r="K161" s="42" t="e">
        <f t="shared" si="10"/>
        <v>#REF!</v>
      </c>
      <c r="L161" s="15" t="e">
        <f>VLOOKUP($A161,#REF!,COLUMN(#REF!),FALSE)</f>
        <v>#REF!</v>
      </c>
      <c r="M161" s="13" t="e">
        <f>VLOOKUP($A161,#REF!,COLUMN(#REF!),FALSE)</f>
        <v>#REF!</v>
      </c>
      <c r="N161" s="42" t="e">
        <f t="shared" si="11"/>
        <v>#REF!</v>
      </c>
      <c r="O161" s="15" t="e">
        <f>VLOOKUP($A161,#REF!,COLUMN(#REF!),FALSE)</f>
        <v>#REF!</v>
      </c>
      <c r="P161" s="13" t="e">
        <f>VLOOKUP($A161,#REF!,COLUMN(#REF!),FALSE)</f>
        <v>#REF!</v>
      </c>
      <c r="Q161" s="42" t="e">
        <f t="shared" si="12"/>
        <v>#REF!</v>
      </c>
      <c r="R161" s="42" t="e">
        <f t="shared" si="13"/>
        <v>#REF!</v>
      </c>
      <c r="S161" s="25" t="e">
        <f t="shared" si="14"/>
        <v>#REF!</v>
      </c>
    </row>
    <row r="162" spans="1:19" ht="15">
      <c r="A162" s="11" t="s">
        <v>470</v>
      </c>
      <c r="B162" s="12" t="s">
        <v>471</v>
      </c>
      <c r="C162" s="13" t="e">
        <f>VLOOKUP($A162,#REF!,COLUMN(#REF!),FALSE)</f>
        <v>#REF!</v>
      </c>
      <c r="D162" s="13" t="e">
        <f>VLOOKUP($A162,#REF!,COLUMN(#REF!),FALSE)</f>
        <v>#REF!</v>
      </c>
      <c r="E162" s="36" t="e">
        <f>VLOOKUP($A162,#REF!,COLUMN(#REF!),FALSE)</f>
        <v>#REF!</v>
      </c>
      <c r="F162" s="13" t="e">
        <f>VLOOKUP($A162,#REF!,COLUMN(#REF!),FALSE)</f>
        <v>#REF!</v>
      </c>
      <c r="G162" s="13" t="e">
        <f>VLOOKUP($A162,#REF!,COLUMN(#REF!),FALSE)</f>
        <v>#REF!</v>
      </c>
      <c r="H162" s="14" t="e">
        <f>VLOOKUP(A162,#REF!,COLUMN(#REF!),FALSE)</f>
        <v>#REF!</v>
      </c>
      <c r="I162" s="15" t="e">
        <f>VLOOKUP($A162,#REF!,COLUMN(#REF!),FALSE)</f>
        <v>#REF!</v>
      </c>
      <c r="J162" s="13" t="e">
        <f>VLOOKUP($A162,#REF!,COLUMN(#REF!),FALSE)</f>
        <v>#REF!</v>
      </c>
      <c r="K162" s="42" t="e">
        <f t="shared" si="10"/>
        <v>#REF!</v>
      </c>
      <c r="L162" s="15" t="e">
        <f>VLOOKUP($A162,#REF!,COLUMN(#REF!),FALSE)</f>
        <v>#REF!</v>
      </c>
      <c r="M162" s="13" t="e">
        <f>VLOOKUP($A162,#REF!,COLUMN(#REF!),FALSE)</f>
        <v>#REF!</v>
      </c>
      <c r="N162" s="42" t="e">
        <f t="shared" si="11"/>
        <v>#REF!</v>
      </c>
      <c r="O162" s="15" t="e">
        <f>VLOOKUP($A162,#REF!,COLUMN(#REF!),FALSE)</f>
        <v>#REF!</v>
      </c>
      <c r="P162" s="13" t="e">
        <f>VLOOKUP($A162,#REF!,COLUMN(#REF!),FALSE)</f>
        <v>#REF!</v>
      </c>
      <c r="Q162" s="42" t="e">
        <f t="shared" si="12"/>
        <v>#REF!</v>
      </c>
      <c r="R162" s="42" t="e">
        <f t="shared" si="13"/>
        <v>#REF!</v>
      </c>
      <c r="S162" s="25" t="e">
        <f t="shared" si="14"/>
        <v>#REF!</v>
      </c>
    </row>
    <row r="163" spans="1:19" ht="15">
      <c r="A163" s="11" t="s">
        <v>472</v>
      </c>
      <c r="B163" s="12" t="s">
        <v>473</v>
      </c>
      <c r="C163" s="13" t="e">
        <f>VLOOKUP($A163,#REF!,COLUMN(#REF!),FALSE)</f>
        <v>#REF!</v>
      </c>
      <c r="D163" s="13" t="e">
        <f>VLOOKUP($A163,#REF!,COLUMN(#REF!),FALSE)</f>
        <v>#REF!</v>
      </c>
      <c r="E163" s="36" t="e">
        <f>VLOOKUP($A163,#REF!,COLUMN(#REF!),FALSE)</f>
        <v>#REF!</v>
      </c>
      <c r="F163" s="13" t="e">
        <f>VLOOKUP($A163,#REF!,COLUMN(#REF!),FALSE)</f>
        <v>#REF!</v>
      </c>
      <c r="G163" s="13" t="e">
        <f>VLOOKUP($A163,#REF!,COLUMN(#REF!),FALSE)</f>
        <v>#REF!</v>
      </c>
      <c r="H163" s="14" t="e">
        <f>VLOOKUP(A163,#REF!,COLUMN(#REF!),FALSE)</f>
        <v>#REF!</v>
      </c>
      <c r="I163" s="15" t="e">
        <f>VLOOKUP($A163,#REF!,COLUMN(#REF!),FALSE)</f>
        <v>#REF!</v>
      </c>
      <c r="J163" s="13" t="e">
        <f>VLOOKUP($A163,#REF!,COLUMN(#REF!),FALSE)</f>
        <v>#REF!</v>
      </c>
      <c r="K163" s="42" t="e">
        <f t="shared" si="10"/>
        <v>#REF!</v>
      </c>
      <c r="L163" s="15" t="e">
        <f>VLOOKUP($A163,#REF!,COLUMN(#REF!),FALSE)</f>
        <v>#REF!</v>
      </c>
      <c r="M163" s="13" t="e">
        <f>VLOOKUP($A163,#REF!,COLUMN(#REF!),FALSE)</f>
        <v>#REF!</v>
      </c>
      <c r="N163" s="42" t="e">
        <f t="shared" si="11"/>
        <v>#REF!</v>
      </c>
      <c r="O163" s="15" t="e">
        <f>VLOOKUP($A163,#REF!,COLUMN(#REF!),FALSE)</f>
        <v>#REF!</v>
      </c>
      <c r="P163" s="13" t="e">
        <f>VLOOKUP($A163,#REF!,COLUMN(#REF!),FALSE)</f>
        <v>#REF!</v>
      </c>
      <c r="Q163" s="42" t="e">
        <f t="shared" si="12"/>
        <v>#REF!</v>
      </c>
      <c r="R163" s="42" t="e">
        <f t="shared" si="13"/>
        <v>#REF!</v>
      </c>
      <c r="S163" s="25" t="e">
        <f t="shared" si="14"/>
        <v>#REF!</v>
      </c>
    </row>
    <row r="164" spans="1:19" ht="15">
      <c r="A164" s="11" t="s">
        <v>474</v>
      </c>
      <c r="B164" s="12" t="s">
        <v>475</v>
      </c>
      <c r="C164" s="13" t="e">
        <f>VLOOKUP($A164,#REF!,COLUMN(#REF!),FALSE)</f>
        <v>#REF!</v>
      </c>
      <c r="D164" s="13" t="e">
        <f>VLOOKUP($A164,#REF!,COLUMN(#REF!),FALSE)</f>
        <v>#REF!</v>
      </c>
      <c r="E164" s="36" t="e">
        <f>VLOOKUP($A164,#REF!,COLUMN(#REF!),FALSE)</f>
        <v>#REF!</v>
      </c>
      <c r="F164" s="13" t="e">
        <f>VLOOKUP($A164,#REF!,COLUMN(#REF!),FALSE)</f>
        <v>#REF!</v>
      </c>
      <c r="G164" s="13" t="e">
        <f>VLOOKUP($A164,#REF!,COLUMN(#REF!),FALSE)</f>
        <v>#REF!</v>
      </c>
      <c r="H164" s="14" t="e">
        <f>VLOOKUP(A164,#REF!,COLUMN(#REF!),FALSE)</f>
        <v>#REF!</v>
      </c>
      <c r="I164" s="15" t="e">
        <f>VLOOKUP($A164,#REF!,COLUMN(#REF!),FALSE)</f>
        <v>#REF!</v>
      </c>
      <c r="J164" s="13" t="e">
        <f>VLOOKUP($A164,#REF!,COLUMN(#REF!),FALSE)</f>
        <v>#REF!</v>
      </c>
      <c r="K164" s="42" t="e">
        <f t="shared" si="10"/>
        <v>#REF!</v>
      </c>
      <c r="L164" s="15" t="e">
        <f>VLOOKUP($A164,#REF!,COLUMN(#REF!),FALSE)</f>
        <v>#REF!</v>
      </c>
      <c r="M164" s="13" t="e">
        <f>VLOOKUP($A164,#REF!,COLUMN(#REF!),FALSE)</f>
        <v>#REF!</v>
      </c>
      <c r="N164" s="42" t="e">
        <f t="shared" si="11"/>
        <v>#REF!</v>
      </c>
      <c r="O164" s="15" t="e">
        <f>VLOOKUP($A164,#REF!,COLUMN(#REF!),FALSE)</f>
        <v>#REF!</v>
      </c>
      <c r="P164" s="13" t="e">
        <f>VLOOKUP($A164,#REF!,COLUMN(#REF!),FALSE)</f>
        <v>#REF!</v>
      </c>
      <c r="Q164" s="42" t="e">
        <f t="shared" si="12"/>
        <v>#REF!</v>
      </c>
      <c r="R164" s="42" t="e">
        <f t="shared" si="13"/>
        <v>#REF!</v>
      </c>
      <c r="S164" s="25" t="e">
        <f t="shared" si="14"/>
        <v>#REF!</v>
      </c>
    </row>
    <row r="165" spans="1:19" ht="15">
      <c r="A165" s="11" t="s">
        <v>476</v>
      </c>
      <c r="B165" s="12" t="s">
        <v>477</v>
      </c>
      <c r="C165" s="13" t="e">
        <f>VLOOKUP($A165,#REF!,COLUMN(#REF!),FALSE)</f>
        <v>#REF!</v>
      </c>
      <c r="D165" s="13" t="e">
        <f>VLOOKUP($A165,#REF!,COLUMN(#REF!),FALSE)</f>
        <v>#REF!</v>
      </c>
      <c r="E165" s="36" t="e">
        <f>VLOOKUP($A165,#REF!,COLUMN(#REF!),FALSE)</f>
        <v>#REF!</v>
      </c>
      <c r="F165" s="13" t="e">
        <f>VLOOKUP($A165,#REF!,COLUMN(#REF!),FALSE)</f>
        <v>#REF!</v>
      </c>
      <c r="G165" s="13" t="e">
        <f>VLOOKUP($A165,#REF!,COLUMN(#REF!),FALSE)</f>
        <v>#REF!</v>
      </c>
      <c r="H165" s="14" t="e">
        <f>VLOOKUP(A165,#REF!,COLUMN(#REF!),FALSE)</f>
        <v>#REF!</v>
      </c>
      <c r="I165" s="15" t="e">
        <f>VLOOKUP($A165,#REF!,COLUMN(#REF!),FALSE)</f>
        <v>#REF!</v>
      </c>
      <c r="J165" s="13" t="e">
        <f>VLOOKUP($A165,#REF!,COLUMN(#REF!),FALSE)</f>
        <v>#REF!</v>
      </c>
      <c r="K165" s="42" t="e">
        <f t="shared" si="10"/>
        <v>#REF!</v>
      </c>
      <c r="L165" s="15" t="e">
        <f>VLOOKUP($A165,#REF!,COLUMN(#REF!),FALSE)</f>
        <v>#REF!</v>
      </c>
      <c r="M165" s="13" t="e">
        <f>VLOOKUP($A165,#REF!,COLUMN(#REF!),FALSE)</f>
        <v>#REF!</v>
      </c>
      <c r="N165" s="42" t="e">
        <f t="shared" si="11"/>
        <v>#REF!</v>
      </c>
      <c r="O165" s="15" t="e">
        <f>VLOOKUP($A165,#REF!,COLUMN(#REF!),FALSE)</f>
        <v>#REF!</v>
      </c>
      <c r="P165" s="13" t="e">
        <f>VLOOKUP($A165,#REF!,COLUMN(#REF!),FALSE)</f>
        <v>#REF!</v>
      </c>
      <c r="Q165" s="42" t="e">
        <f t="shared" si="12"/>
        <v>#REF!</v>
      </c>
      <c r="R165" s="42" t="e">
        <f t="shared" si="13"/>
        <v>#REF!</v>
      </c>
      <c r="S165" s="25" t="e">
        <f t="shared" si="14"/>
        <v>#REF!</v>
      </c>
    </row>
    <row r="166" spans="1:19" ht="15">
      <c r="A166" s="11" t="s">
        <v>478</v>
      </c>
      <c r="B166" s="12" t="s">
        <v>479</v>
      </c>
      <c r="C166" s="13" t="e">
        <f>VLOOKUP($A166,#REF!,COLUMN(#REF!),FALSE)</f>
        <v>#REF!</v>
      </c>
      <c r="D166" s="13" t="e">
        <f>VLOOKUP($A166,#REF!,COLUMN(#REF!),FALSE)</f>
        <v>#REF!</v>
      </c>
      <c r="E166" s="36" t="e">
        <f>VLOOKUP($A166,#REF!,COLUMN(#REF!),FALSE)</f>
        <v>#REF!</v>
      </c>
      <c r="F166" s="13" t="e">
        <f>VLOOKUP($A166,#REF!,COLUMN(#REF!),FALSE)</f>
        <v>#REF!</v>
      </c>
      <c r="G166" s="13" t="e">
        <f>VLOOKUP($A166,#REF!,COLUMN(#REF!),FALSE)</f>
        <v>#REF!</v>
      </c>
      <c r="H166" s="14" t="e">
        <f>VLOOKUP(A166,#REF!,COLUMN(#REF!),FALSE)</f>
        <v>#REF!</v>
      </c>
      <c r="I166" s="15" t="e">
        <f>VLOOKUP($A166,#REF!,COLUMN(#REF!),FALSE)</f>
        <v>#REF!</v>
      </c>
      <c r="J166" s="13" t="e">
        <f>VLOOKUP($A166,#REF!,COLUMN(#REF!),FALSE)</f>
        <v>#REF!</v>
      </c>
      <c r="K166" s="42" t="e">
        <f t="shared" si="10"/>
        <v>#REF!</v>
      </c>
      <c r="L166" s="15" t="e">
        <f>VLOOKUP($A166,#REF!,COLUMN(#REF!),FALSE)</f>
        <v>#REF!</v>
      </c>
      <c r="M166" s="13" t="e">
        <f>VLOOKUP($A166,#REF!,COLUMN(#REF!),FALSE)</f>
        <v>#REF!</v>
      </c>
      <c r="N166" s="42" t="e">
        <f t="shared" si="11"/>
        <v>#REF!</v>
      </c>
      <c r="O166" s="15" t="e">
        <f>VLOOKUP($A166,#REF!,COLUMN(#REF!),FALSE)</f>
        <v>#REF!</v>
      </c>
      <c r="P166" s="13" t="e">
        <f>VLOOKUP($A166,#REF!,COLUMN(#REF!),FALSE)</f>
        <v>#REF!</v>
      </c>
      <c r="Q166" s="42" t="e">
        <f t="shared" si="12"/>
        <v>#REF!</v>
      </c>
      <c r="R166" s="42" t="e">
        <f t="shared" si="13"/>
        <v>#REF!</v>
      </c>
      <c r="S166" s="25" t="e">
        <f t="shared" si="14"/>
        <v>#REF!</v>
      </c>
    </row>
    <row r="167" spans="1:19" ht="15">
      <c r="A167" s="11" t="s">
        <v>480</v>
      </c>
      <c r="B167" s="12" t="s">
        <v>481</v>
      </c>
      <c r="C167" s="13" t="e">
        <f>VLOOKUP($A167,#REF!,COLUMN(#REF!),FALSE)</f>
        <v>#REF!</v>
      </c>
      <c r="D167" s="13" t="e">
        <f>VLOOKUP($A167,#REF!,COLUMN(#REF!),FALSE)</f>
        <v>#REF!</v>
      </c>
      <c r="E167" s="36" t="e">
        <f>VLOOKUP($A167,#REF!,COLUMN(#REF!),FALSE)</f>
        <v>#REF!</v>
      </c>
      <c r="F167" s="13" t="e">
        <f>VLOOKUP($A167,#REF!,COLUMN(#REF!),FALSE)</f>
        <v>#REF!</v>
      </c>
      <c r="G167" s="13" t="e">
        <f>VLOOKUP($A167,#REF!,COLUMN(#REF!),FALSE)</f>
        <v>#REF!</v>
      </c>
      <c r="H167" s="14" t="e">
        <f>VLOOKUP(A167,#REF!,COLUMN(#REF!),FALSE)</f>
        <v>#REF!</v>
      </c>
      <c r="I167" s="15" t="e">
        <f>VLOOKUP($A167,#REF!,COLUMN(#REF!),FALSE)</f>
        <v>#REF!</v>
      </c>
      <c r="J167" s="13" t="e">
        <f>VLOOKUP($A167,#REF!,COLUMN(#REF!),FALSE)</f>
        <v>#REF!</v>
      </c>
      <c r="K167" s="42" t="e">
        <f t="shared" si="10"/>
        <v>#REF!</v>
      </c>
      <c r="L167" s="15" t="e">
        <f>VLOOKUP($A167,#REF!,COLUMN(#REF!),FALSE)</f>
        <v>#REF!</v>
      </c>
      <c r="M167" s="13" t="e">
        <f>VLOOKUP($A167,#REF!,COLUMN(#REF!),FALSE)</f>
        <v>#REF!</v>
      </c>
      <c r="N167" s="42" t="e">
        <f t="shared" si="11"/>
        <v>#REF!</v>
      </c>
      <c r="O167" s="15" t="e">
        <f>VLOOKUP($A167,#REF!,COLUMN(#REF!),FALSE)</f>
        <v>#REF!</v>
      </c>
      <c r="P167" s="13" t="e">
        <f>VLOOKUP($A167,#REF!,COLUMN(#REF!),FALSE)</f>
        <v>#REF!</v>
      </c>
      <c r="Q167" s="42" t="e">
        <f t="shared" si="12"/>
        <v>#REF!</v>
      </c>
      <c r="R167" s="42" t="e">
        <f t="shared" si="13"/>
        <v>#REF!</v>
      </c>
      <c r="S167" s="25" t="e">
        <f t="shared" si="14"/>
        <v>#REF!</v>
      </c>
    </row>
    <row r="168" spans="1:19" ht="15">
      <c r="A168" s="11" t="s">
        <v>482</v>
      </c>
      <c r="B168" s="12" t="s">
        <v>483</v>
      </c>
      <c r="C168" s="13" t="e">
        <f>VLOOKUP($A168,#REF!,COLUMN(#REF!),FALSE)</f>
        <v>#REF!</v>
      </c>
      <c r="D168" s="13" t="e">
        <f>VLOOKUP($A168,#REF!,COLUMN(#REF!),FALSE)</f>
        <v>#REF!</v>
      </c>
      <c r="E168" s="36" t="e">
        <f>VLOOKUP($A168,#REF!,COLUMN(#REF!),FALSE)</f>
        <v>#REF!</v>
      </c>
      <c r="F168" s="13" t="e">
        <f>VLOOKUP($A168,#REF!,COLUMN(#REF!),FALSE)</f>
        <v>#REF!</v>
      </c>
      <c r="G168" s="13" t="e">
        <f>VLOOKUP($A168,#REF!,COLUMN(#REF!),FALSE)</f>
        <v>#REF!</v>
      </c>
      <c r="H168" s="14" t="e">
        <f>VLOOKUP(A168,#REF!,COLUMN(#REF!),FALSE)</f>
        <v>#REF!</v>
      </c>
      <c r="I168" s="15" t="e">
        <f>VLOOKUP($A168,#REF!,COLUMN(#REF!),FALSE)</f>
        <v>#REF!</v>
      </c>
      <c r="J168" s="13" t="e">
        <f>VLOOKUP($A168,#REF!,COLUMN(#REF!),FALSE)</f>
        <v>#REF!</v>
      </c>
      <c r="K168" s="42" t="e">
        <f t="shared" si="10"/>
        <v>#REF!</v>
      </c>
      <c r="L168" s="15" t="e">
        <f>VLOOKUP($A168,#REF!,COLUMN(#REF!),FALSE)</f>
        <v>#REF!</v>
      </c>
      <c r="M168" s="13" t="e">
        <f>VLOOKUP($A168,#REF!,COLUMN(#REF!),FALSE)</f>
        <v>#REF!</v>
      </c>
      <c r="N168" s="42" t="e">
        <f t="shared" si="11"/>
        <v>#REF!</v>
      </c>
      <c r="O168" s="15" t="e">
        <f>VLOOKUP($A168,#REF!,COLUMN(#REF!),FALSE)</f>
        <v>#REF!</v>
      </c>
      <c r="P168" s="13" t="e">
        <f>VLOOKUP($A168,#REF!,COLUMN(#REF!),FALSE)</f>
        <v>#REF!</v>
      </c>
      <c r="Q168" s="42" t="e">
        <f t="shared" si="12"/>
        <v>#REF!</v>
      </c>
      <c r="R168" s="42" t="e">
        <f t="shared" si="13"/>
        <v>#REF!</v>
      </c>
      <c r="S168" s="25" t="e">
        <f t="shared" si="14"/>
        <v>#REF!</v>
      </c>
    </row>
    <row r="169" spans="1:19" ht="15">
      <c r="A169" s="11" t="s">
        <v>484</v>
      </c>
      <c r="B169" s="12" t="s">
        <v>485</v>
      </c>
      <c r="C169" s="13" t="e">
        <f>VLOOKUP($A169,#REF!,COLUMN(#REF!),FALSE)</f>
        <v>#REF!</v>
      </c>
      <c r="D169" s="13" t="e">
        <f>VLOOKUP($A169,#REF!,COLUMN(#REF!),FALSE)</f>
        <v>#REF!</v>
      </c>
      <c r="E169" s="36" t="e">
        <f>VLOOKUP($A169,#REF!,COLUMN(#REF!),FALSE)</f>
        <v>#REF!</v>
      </c>
      <c r="F169" s="13" t="e">
        <f>VLOOKUP($A169,#REF!,COLUMN(#REF!),FALSE)</f>
        <v>#REF!</v>
      </c>
      <c r="G169" s="13" t="e">
        <f>VLOOKUP($A169,#REF!,COLUMN(#REF!),FALSE)</f>
        <v>#REF!</v>
      </c>
      <c r="H169" s="14" t="e">
        <f>VLOOKUP(A169,#REF!,COLUMN(#REF!),FALSE)</f>
        <v>#REF!</v>
      </c>
      <c r="I169" s="15" t="e">
        <f>VLOOKUP($A169,#REF!,COLUMN(#REF!),FALSE)</f>
        <v>#REF!</v>
      </c>
      <c r="J169" s="13" t="e">
        <f>VLOOKUP($A169,#REF!,COLUMN(#REF!),FALSE)</f>
        <v>#REF!</v>
      </c>
      <c r="K169" s="42" t="e">
        <f t="shared" si="10"/>
        <v>#REF!</v>
      </c>
      <c r="L169" s="15" t="e">
        <f>VLOOKUP($A169,#REF!,COLUMN(#REF!),FALSE)</f>
        <v>#REF!</v>
      </c>
      <c r="M169" s="13" t="e">
        <f>VLOOKUP($A169,#REF!,COLUMN(#REF!),FALSE)</f>
        <v>#REF!</v>
      </c>
      <c r="N169" s="42" t="e">
        <f t="shared" si="11"/>
        <v>#REF!</v>
      </c>
      <c r="O169" s="15" t="e">
        <f>VLOOKUP($A169,#REF!,COLUMN(#REF!),FALSE)</f>
        <v>#REF!</v>
      </c>
      <c r="P169" s="13" t="e">
        <f>VLOOKUP($A169,#REF!,COLUMN(#REF!),FALSE)</f>
        <v>#REF!</v>
      </c>
      <c r="Q169" s="42" t="e">
        <f t="shared" si="12"/>
        <v>#REF!</v>
      </c>
      <c r="R169" s="42" t="e">
        <f t="shared" si="13"/>
        <v>#REF!</v>
      </c>
      <c r="S169" s="25" t="e">
        <f t="shared" si="14"/>
        <v>#REF!</v>
      </c>
    </row>
    <row r="170" spans="1:19" ht="15">
      <c r="A170" s="11" t="s">
        <v>486</v>
      </c>
      <c r="B170" s="12" t="s">
        <v>487</v>
      </c>
      <c r="C170" s="13" t="e">
        <f>VLOOKUP($A170,#REF!,COLUMN(#REF!),FALSE)</f>
        <v>#REF!</v>
      </c>
      <c r="D170" s="13" t="e">
        <f>VLOOKUP($A170,#REF!,COLUMN(#REF!),FALSE)</f>
        <v>#REF!</v>
      </c>
      <c r="E170" s="36" t="e">
        <f>VLOOKUP($A170,#REF!,COLUMN(#REF!),FALSE)</f>
        <v>#REF!</v>
      </c>
      <c r="F170" s="13" t="e">
        <f>VLOOKUP($A170,#REF!,COLUMN(#REF!),FALSE)</f>
        <v>#REF!</v>
      </c>
      <c r="G170" s="13" t="e">
        <f>VLOOKUP($A170,#REF!,COLUMN(#REF!),FALSE)</f>
        <v>#REF!</v>
      </c>
      <c r="H170" s="14" t="e">
        <f>VLOOKUP(A170,#REF!,COLUMN(#REF!),FALSE)</f>
        <v>#REF!</v>
      </c>
      <c r="I170" s="15" t="e">
        <f>VLOOKUP($A170,#REF!,COLUMN(#REF!),FALSE)</f>
        <v>#REF!</v>
      </c>
      <c r="J170" s="13" t="e">
        <f>VLOOKUP($A170,#REF!,COLUMN(#REF!),FALSE)</f>
        <v>#REF!</v>
      </c>
      <c r="K170" s="42" t="e">
        <f t="shared" si="10"/>
        <v>#REF!</v>
      </c>
      <c r="L170" s="15" t="e">
        <f>VLOOKUP($A170,#REF!,COLUMN(#REF!),FALSE)</f>
        <v>#REF!</v>
      </c>
      <c r="M170" s="13" t="e">
        <f>VLOOKUP($A170,#REF!,COLUMN(#REF!),FALSE)</f>
        <v>#REF!</v>
      </c>
      <c r="N170" s="42" t="e">
        <f t="shared" si="11"/>
        <v>#REF!</v>
      </c>
      <c r="O170" s="15" t="e">
        <f>VLOOKUP($A170,#REF!,COLUMN(#REF!),FALSE)</f>
        <v>#REF!</v>
      </c>
      <c r="P170" s="13" t="e">
        <f>VLOOKUP($A170,#REF!,COLUMN(#REF!),FALSE)</f>
        <v>#REF!</v>
      </c>
      <c r="Q170" s="42" t="e">
        <f t="shared" si="12"/>
        <v>#REF!</v>
      </c>
      <c r="R170" s="42" t="e">
        <f t="shared" si="13"/>
        <v>#REF!</v>
      </c>
      <c r="S170" s="25" t="e">
        <f t="shared" si="14"/>
        <v>#REF!</v>
      </c>
    </row>
    <row r="171" spans="1:19" ht="15">
      <c r="A171" s="11" t="s">
        <v>488</v>
      </c>
      <c r="B171" s="12" t="s">
        <v>489</v>
      </c>
      <c r="C171" s="13" t="e">
        <f>VLOOKUP($A171,#REF!,COLUMN(#REF!),FALSE)</f>
        <v>#REF!</v>
      </c>
      <c r="D171" s="13" t="e">
        <f>VLOOKUP($A171,#REF!,COLUMN(#REF!),FALSE)</f>
        <v>#REF!</v>
      </c>
      <c r="E171" s="36" t="e">
        <f>VLOOKUP($A171,#REF!,COLUMN(#REF!),FALSE)</f>
        <v>#REF!</v>
      </c>
      <c r="F171" s="13" t="e">
        <f>VLOOKUP($A171,#REF!,COLUMN(#REF!),FALSE)</f>
        <v>#REF!</v>
      </c>
      <c r="G171" s="13" t="e">
        <f>VLOOKUP($A171,#REF!,COLUMN(#REF!),FALSE)</f>
        <v>#REF!</v>
      </c>
      <c r="H171" s="14" t="e">
        <f>VLOOKUP(A171,#REF!,COLUMN(#REF!),FALSE)</f>
        <v>#REF!</v>
      </c>
      <c r="I171" s="15" t="e">
        <f>VLOOKUP($A171,#REF!,COLUMN(#REF!),FALSE)</f>
        <v>#REF!</v>
      </c>
      <c r="J171" s="13" t="e">
        <f>VLOOKUP($A171,#REF!,COLUMN(#REF!),FALSE)</f>
        <v>#REF!</v>
      </c>
      <c r="K171" s="42" t="e">
        <f t="shared" si="10"/>
        <v>#REF!</v>
      </c>
      <c r="L171" s="15" t="e">
        <f>VLOOKUP($A171,#REF!,COLUMN(#REF!),FALSE)</f>
        <v>#REF!</v>
      </c>
      <c r="M171" s="13" t="e">
        <f>VLOOKUP($A171,#REF!,COLUMN(#REF!),FALSE)</f>
        <v>#REF!</v>
      </c>
      <c r="N171" s="42" t="e">
        <f t="shared" si="11"/>
        <v>#REF!</v>
      </c>
      <c r="O171" s="15" t="e">
        <f>VLOOKUP($A171,#REF!,COLUMN(#REF!),FALSE)</f>
        <v>#REF!</v>
      </c>
      <c r="P171" s="13" t="e">
        <f>VLOOKUP($A171,#REF!,COLUMN(#REF!),FALSE)</f>
        <v>#REF!</v>
      </c>
      <c r="Q171" s="42" t="e">
        <f t="shared" si="12"/>
        <v>#REF!</v>
      </c>
      <c r="R171" s="42" t="e">
        <f t="shared" si="13"/>
        <v>#REF!</v>
      </c>
      <c r="S171" s="25" t="e">
        <f t="shared" si="14"/>
        <v>#REF!</v>
      </c>
    </row>
    <row r="172" spans="1:19" ht="15">
      <c r="A172" s="11" t="s">
        <v>490</v>
      </c>
      <c r="B172" s="12" t="s">
        <v>491</v>
      </c>
      <c r="C172" s="13" t="e">
        <f>VLOOKUP($A172,#REF!,COLUMN(#REF!),FALSE)</f>
        <v>#REF!</v>
      </c>
      <c r="D172" s="13" t="e">
        <f>VLOOKUP($A172,#REF!,COLUMN(#REF!),FALSE)</f>
        <v>#REF!</v>
      </c>
      <c r="E172" s="36" t="e">
        <f>VLOOKUP($A172,#REF!,COLUMN(#REF!),FALSE)</f>
        <v>#REF!</v>
      </c>
      <c r="F172" s="13" t="e">
        <f>VLOOKUP($A172,#REF!,COLUMN(#REF!),FALSE)</f>
        <v>#REF!</v>
      </c>
      <c r="G172" s="13" t="e">
        <f>VLOOKUP($A172,#REF!,COLUMN(#REF!),FALSE)</f>
        <v>#REF!</v>
      </c>
      <c r="H172" s="14" t="e">
        <f>VLOOKUP(A172,#REF!,COLUMN(#REF!),FALSE)</f>
        <v>#REF!</v>
      </c>
      <c r="I172" s="15" t="e">
        <f>VLOOKUP($A172,#REF!,COLUMN(#REF!),FALSE)</f>
        <v>#REF!</v>
      </c>
      <c r="J172" s="13" t="e">
        <f>VLOOKUP($A172,#REF!,COLUMN(#REF!),FALSE)</f>
        <v>#REF!</v>
      </c>
      <c r="K172" s="42" t="e">
        <f t="shared" si="10"/>
        <v>#REF!</v>
      </c>
      <c r="L172" s="15" t="e">
        <f>VLOOKUP($A172,#REF!,COLUMN(#REF!),FALSE)</f>
        <v>#REF!</v>
      </c>
      <c r="M172" s="13" t="e">
        <f>VLOOKUP($A172,#REF!,COLUMN(#REF!),FALSE)</f>
        <v>#REF!</v>
      </c>
      <c r="N172" s="42" t="e">
        <f t="shared" si="11"/>
        <v>#REF!</v>
      </c>
      <c r="O172" s="15" t="e">
        <f>VLOOKUP($A172,#REF!,COLUMN(#REF!),FALSE)</f>
        <v>#REF!</v>
      </c>
      <c r="P172" s="13" t="e">
        <f>VLOOKUP($A172,#REF!,COLUMN(#REF!),FALSE)</f>
        <v>#REF!</v>
      </c>
      <c r="Q172" s="42" t="e">
        <f t="shared" si="12"/>
        <v>#REF!</v>
      </c>
      <c r="R172" s="42" t="e">
        <f t="shared" si="13"/>
        <v>#REF!</v>
      </c>
      <c r="S172" s="25" t="e">
        <f t="shared" si="14"/>
        <v>#REF!</v>
      </c>
    </row>
    <row r="173" spans="1:19" ht="15">
      <c r="A173" s="11" t="s">
        <v>492</v>
      </c>
      <c r="B173" s="12" t="s">
        <v>493</v>
      </c>
      <c r="C173" s="13" t="e">
        <f>VLOOKUP($A173,#REF!,COLUMN(#REF!),FALSE)</f>
        <v>#REF!</v>
      </c>
      <c r="D173" s="13" t="e">
        <f>VLOOKUP($A173,#REF!,COLUMN(#REF!),FALSE)</f>
        <v>#REF!</v>
      </c>
      <c r="E173" s="36" t="e">
        <f>VLOOKUP($A173,#REF!,COLUMN(#REF!),FALSE)</f>
        <v>#REF!</v>
      </c>
      <c r="F173" s="13" t="e">
        <f>VLOOKUP($A173,#REF!,COLUMN(#REF!),FALSE)</f>
        <v>#REF!</v>
      </c>
      <c r="G173" s="13" t="e">
        <f>VLOOKUP($A173,#REF!,COLUMN(#REF!),FALSE)</f>
        <v>#REF!</v>
      </c>
      <c r="H173" s="14" t="e">
        <f>VLOOKUP(A173,#REF!,COLUMN(#REF!),FALSE)</f>
        <v>#REF!</v>
      </c>
      <c r="I173" s="15" t="e">
        <f>VLOOKUP($A173,#REF!,COLUMN(#REF!),FALSE)</f>
        <v>#REF!</v>
      </c>
      <c r="J173" s="13" t="e">
        <f>VLOOKUP($A173,#REF!,COLUMN(#REF!),FALSE)</f>
        <v>#REF!</v>
      </c>
      <c r="K173" s="42" t="e">
        <f t="shared" si="10"/>
        <v>#REF!</v>
      </c>
      <c r="L173" s="15" t="e">
        <f>VLOOKUP($A173,#REF!,COLUMN(#REF!),FALSE)</f>
        <v>#REF!</v>
      </c>
      <c r="M173" s="13" t="e">
        <f>VLOOKUP($A173,#REF!,COLUMN(#REF!),FALSE)</f>
        <v>#REF!</v>
      </c>
      <c r="N173" s="42" t="e">
        <f t="shared" si="11"/>
        <v>#REF!</v>
      </c>
      <c r="O173" s="15" t="e">
        <f>VLOOKUP($A173,#REF!,COLUMN(#REF!),FALSE)</f>
        <v>#REF!</v>
      </c>
      <c r="P173" s="13" t="e">
        <f>VLOOKUP($A173,#REF!,COLUMN(#REF!),FALSE)</f>
        <v>#REF!</v>
      </c>
      <c r="Q173" s="42" t="e">
        <f t="shared" si="12"/>
        <v>#REF!</v>
      </c>
      <c r="R173" s="42" t="e">
        <f t="shared" si="13"/>
        <v>#REF!</v>
      </c>
      <c r="S173" s="25" t="e">
        <f t="shared" si="14"/>
        <v>#REF!</v>
      </c>
    </row>
    <row r="174" spans="1:19" ht="15">
      <c r="A174" s="11" t="s">
        <v>494</v>
      </c>
      <c r="B174" s="12" t="s">
        <v>495</v>
      </c>
      <c r="C174" s="13" t="e">
        <f>VLOOKUP($A174,#REF!,COLUMN(#REF!),FALSE)</f>
        <v>#REF!</v>
      </c>
      <c r="D174" s="13" t="e">
        <f>VLOOKUP($A174,#REF!,COLUMN(#REF!),FALSE)</f>
        <v>#REF!</v>
      </c>
      <c r="E174" s="36" t="e">
        <f>VLOOKUP($A174,#REF!,COLUMN(#REF!),FALSE)</f>
        <v>#REF!</v>
      </c>
      <c r="F174" s="13" t="e">
        <f>VLOOKUP($A174,#REF!,COLUMN(#REF!),FALSE)</f>
        <v>#REF!</v>
      </c>
      <c r="G174" s="13" t="e">
        <f>VLOOKUP($A174,#REF!,COLUMN(#REF!),FALSE)</f>
        <v>#REF!</v>
      </c>
      <c r="H174" s="14" t="e">
        <f>VLOOKUP(A174,#REF!,COLUMN(#REF!),FALSE)</f>
        <v>#REF!</v>
      </c>
      <c r="I174" s="15" t="e">
        <f>VLOOKUP($A174,#REF!,COLUMN(#REF!),FALSE)</f>
        <v>#REF!</v>
      </c>
      <c r="J174" s="13" t="e">
        <f>VLOOKUP($A174,#REF!,COLUMN(#REF!),FALSE)</f>
        <v>#REF!</v>
      </c>
      <c r="K174" s="42" t="e">
        <f t="shared" si="10"/>
        <v>#REF!</v>
      </c>
      <c r="L174" s="15" t="e">
        <f>VLOOKUP($A174,#REF!,COLUMN(#REF!),FALSE)</f>
        <v>#REF!</v>
      </c>
      <c r="M174" s="13" t="e">
        <f>VLOOKUP($A174,#REF!,COLUMN(#REF!),FALSE)</f>
        <v>#REF!</v>
      </c>
      <c r="N174" s="42" t="e">
        <f t="shared" si="11"/>
        <v>#REF!</v>
      </c>
      <c r="O174" s="15" t="e">
        <f>VLOOKUP($A174,#REF!,COLUMN(#REF!),FALSE)</f>
        <v>#REF!</v>
      </c>
      <c r="P174" s="13" t="e">
        <f>VLOOKUP($A174,#REF!,COLUMN(#REF!),FALSE)</f>
        <v>#REF!</v>
      </c>
      <c r="Q174" s="42" t="e">
        <f t="shared" si="12"/>
        <v>#REF!</v>
      </c>
      <c r="R174" s="42" t="e">
        <f t="shared" si="13"/>
        <v>#REF!</v>
      </c>
      <c r="S174" s="25" t="e">
        <f t="shared" si="14"/>
        <v>#REF!</v>
      </c>
    </row>
    <row r="175" spans="1:19" ht="15">
      <c r="A175" s="11" t="s">
        <v>496</v>
      </c>
      <c r="B175" s="12" t="s">
        <v>497</v>
      </c>
      <c r="C175" s="13" t="e">
        <f>VLOOKUP($A175,#REF!,COLUMN(#REF!),FALSE)</f>
        <v>#REF!</v>
      </c>
      <c r="D175" s="13" t="e">
        <f>VLOOKUP($A175,#REF!,COLUMN(#REF!),FALSE)</f>
        <v>#REF!</v>
      </c>
      <c r="E175" s="36" t="e">
        <f>VLOOKUP($A175,#REF!,COLUMN(#REF!),FALSE)</f>
        <v>#REF!</v>
      </c>
      <c r="F175" s="13" t="e">
        <f>VLOOKUP($A175,#REF!,COLUMN(#REF!),FALSE)</f>
        <v>#REF!</v>
      </c>
      <c r="G175" s="13" t="e">
        <f>VLOOKUP($A175,#REF!,COLUMN(#REF!),FALSE)</f>
        <v>#REF!</v>
      </c>
      <c r="H175" s="14" t="e">
        <f>VLOOKUP(A175,#REF!,COLUMN(#REF!),FALSE)</f>
        <v>#REF!</v>
      </c>
      <c r="I175" s="15" t="e">
        <f>VLOOKUP($A175,#REF!,COLUMN(#REF!),FALSE)</f>
        <v>#REF!</v>
      </c>
      <c r="J175" s="13" t="e">
        <f>VLOOKUP($A175,#REF!,COLUMN(#REF!),FALSE)</f>
        <v>#REF!</v>
      </c>
      <c r="K175" s="42" t="e">
        <f t="shared" si="10"/>
        <v>#REF!</v>
      </c>
      <c r="L175" s="15" t="e">
        <f>VLOOKUP($A175,#REF!,COLUMN(#REF!),FALSE)</f>
        <v>#REF!</v>
      </c>
      <c r="M175" s="13" t="e">
        <f>VLOOKUP($A175,#REF!,COLUMN(#REF!),FALSE)</f>
        <v>#REF!</v>
      </c>
      <c r="N175" s="42" t="e">
        <f t="shared" si="11"/>
        <v>#REF!</v>
      </c>
      <c r="O175" s="15" t="e">
        <f>VLOOKUP($A175,#REF!,COLUMN(#REF!),FALSE)</f>
        <v>#REF!</v>
      </c>
      <c r="P175" s="13" t="e">
        <f>VLOOKUP($A175,#REF!,COLUMN(#REF!),FALSE)</f>
        <v>#REF!</v>
      </c>
      <c r="Q175" s="42" t="e">
        <f t="shared" si="12"/>
        <v>#REF!</v>
      </c>
      <c r="R175" s="42" t="e">
        <f t="shared" si="13"/>
        <v>#REF!</v>
      </c>
      <c r="S175" s="25" t="e">
        <f t="shared" si="14"/>
        <v>#REF!</v>
      </c>
    </row>
    <row r="176" spans="1:19" ht="15">
      <c r="A176" s="11" t="s">
        <v>498</v>
      </c>
      <c r="B176" s="12" t="s">
        <v>499</v>
      </c>
      <c r="C176" s="13" t="e">
        <f>VLOOKUP($A176,#REF!,COLUMN(#REF!),FALSE)</f>
        <v>#REF!</v>
      </c>
      <c r="D176" s="13" t="e">
        <f>VLOOKUP($A176,#REF!,COLUMN(#REF!),FALSE)</f>
        <v>#REF!</v>
      </c>
      <c r="E176" s="36" t="e">
        <f>VLOOKUP($A176,#REF!,COLUMN(#REF!),FALSE)</f>
        <v>#REF!</v>
      </c>
      <c r="F176" s="13" t="e">
        <f>VLOOKUP($A176,#REF!,COLUMN(#REF!),FALSE)</f>
        <v>#REF!</v>
      </c>
      <c r="G176" s="13" t="e">
        <f>VLOOKUP($A176,#REF!,COLUMN(#REF!),FALSE)</f>
        <v>#REF!</v>
      </c>
      <c r="H176" s="14" t="e">
        <f>VLOOKUP(A176,#REF!,COLUMN(#REF!),FALSE)</f>
        <v>#REF!</v>
      </c>
      <c r="I176" s="15" t="e">
        <f>VLOOKUP($A176,#REF!,COLUMN(#REF!),FALSE)</f>
        <v>#REF!</v>
      </c>
      <c r="J176" s="13" t="e">
        <f>VLOOKUP($A176,#REF!,COLUMN(#REF!),FALSE)</f>
        <v>#REF!</v>
      </c>
      <c r="K176" s="42" t="e">
        <f t="shared" si="10"/>
        <v>#REF!</v>
      </c>
      <c r="L176" s="15" t="e">
        <f>VLOOKUP($A176,#REF!,COLUMN(#REF!),FALSE)</f>
        <v>#REF!</v>
      </c>
      <c r="M176" s="13" t="e">
        <f>VLOOKUP($A176,#REF!,COLUMN(#REF!),FALSE)</f>
        <v>#REF!</v>
      </c>
      <c r="N176" s="42" t="e">
        <f t="shared" si="11"/>
        <v>#REF!</v>
      </c>
      <c r="O176" s="15" t="e">
        <f>VLOOKUP($A176,#REF!,COLUMN(#REF!),FALSE)</f>
        <v>#REF!</v>
      </c>
      <c r="P176" s="13" t="e">
        <f>VLOOKUP($A176,#REF!,COLUMN(#REF!),FALSE)</f>
        <v>#REF!</v>
      </c>
      <c r="Q176" s="42" t="e">
        <f t="shared" si="12"/>
        <v>#REF!</v>
      </c>
      <c r="R176" s="42" t="e">
        <f t="shared" si="13"/>
        <v>#REF!</v>
      </c>
      <c r="S176" s="25" t="e">
        <f t="shared" si="14"/>
        <v>#REF!</v>
      </c>
    </row>
    <row r="177" spans="1:19" ht="15">
      <c r="A177" s="11" t="s">
        <v>500</v>
      </c>
      <c r="B177" s="12" t="s">
        <v>501</v>
      </c>
      <c r="C177" s="13" t="e">
        <f>VLOOKUP($A177,#REF!,COLUMN(#REF!),FALSE)</f>
        <v>#REF!</v>
      </c>
      <c r="D177" s="13" t="e">
        <f>VLOOKUP($A177,#REF!,COLUMN(#REF!),FALSE)</f>
        <v>#REF!</v>
      </c>
      <c r="E177" s="36" t="e">
        <f>VLOOKUP($A177,#REF!,COLUMN(#REF!),FALSE)</f>
        <v>#REF!</v>
      </c>
      <c r="F177" s="13" t="e">
        <f>VLOOKUP($A177,#REF!,COLUMN(#REF!),FALSE)</f>
        <v>#REF!</v>
      </c>
      <c r="G177" s="13" t="e">
        <f>VLOOKUP($A177,#REF!,COLUMN(#REF!),FALSE)</f>
        <v>#REF!</v>
      </c>
      <c r="H177" s="14" t="e">
        <f>VLOOKUP(A177,#REF!,COLUMN(#REF!),FALSE)</f>
        <v>#REF!</v>
      </c>
      <c r="I177" s="15" t="e">
        <f>VLOOKUP($A177,#REF!,COLUMN(#REF!),FALSE)</f>
        <v>#REF!</v>
      </c>
      <c r="J177" s="13" t="e">
        <f>VLOOKUP($A177,#REF!,COLUMN(#REF!),FALSE)</f>
        <v>#REF!</v>
      </c>
      <c r="K177" s="42" t="e">
        <f t="shared" si="10"/>
        <v>#REF!</v>
      </c>
      <c r="L177" s="15" t="e">
        <f>VLOOKUP($A177,#REF!,COLUMN(#REF!),FALSE)</f>
        <v>#REF!</v>
      </c>
      <c r="M177" s="13" t="e">
        <f>VLOOKUP($A177,#REF!,COLUMN(#REF!),FALSE)</f>
        <v>#REF!</v>
      </c>
      <c r="N177" s="42" t="e">
        <f t="shared" si="11"/>
        <v>#REF!</v>
      </c>
      <c r="O177" s="15" t="e">
        <f>VLOOKUP($A177,#REF!,COLUMN(#REF!),FALSE)</f>
        <v>#REF!</v>
      </c>
      <c r="P177" s="13" t="e">
        <f>VLOOKUP($A177,#REF!,COLUMN(#REF!),FALSE)</f>
        <v>#REF!</v>
      </c>
      <c r="Q177" s="42" t="e">
        <f t="shared" si="12"/>
        <v>#REF!</v>
      </c>
      <c r="R177" s="42" t="e">
        <f t="shared" si="13"/>
        <v>#REF!</v>
      </c>
      <c r="S177" s="25" t="e">
        <f t="shared" si="14"/>
        <v>#REF!</v>
      </c>
    </row>
    <row r="178" spans="1:19" ht="15">
      <c r="A178" s="11" t="s">
        <v>502</v>
      </c>
      <c r="B178" s="12" t="s">
        <v>503</v>
      </c>
      <c r="C178" s="13" t="e">
        <f>VLOOKUP($A178,#REF!,COLUMN(#REF!),FALSE)</f>
        <v>#REF!</v>
      </c>
      <c r="D178" s="13" t="e">
        <f>VLOOKUP($A178,#REF!,COLUMN(#REF!),FALSE)</f>
        <v>#REF!</v>
      </c>
      <c r="E178" s="36" t="e">
        <f>VLOOKUP($A178,#REF!,COLUMN(#REF!),FALSE)</f>
        <v>#REF!</v>
      </c>
      <c r="F178" s="13" t="e">
        <f>VLOOKUP($A178,#REF!,COLUMN(#REF!),FALSE)</f>
        <v>#REF!</v>
      </c>
      <c r="G178" s="13" t="e">
        <f>VLOOKUP($A178,#REF!,COLUMN(#REF!),FALSE)</f>
        <v>#REF!</v>
      </c>
      <c r="H178" s="14" t="e">
        <f>VLOOKUP(A178,#REF!,COLUMN(#REF!),FALSE)</f>
        <v>#REF!</v>
      </c>
      <c r="I178" s="15" t="e">
        <f>VLOOKUP($A178,#REF!,COLUMN(#REF!),FALSE)</f>
        <v>#REF!</v>
      </c>
      <c r="J178" s="13" t="e">
        <f>VLOOKUP($A178,#REF!,COLUMN(#REF!),FALSE)</f>
        <v>#REF!</v>
      </c>
      <c r="K178" s="42" t="e">
        <f t="shared" si="10"/>
        <v>#REF!</v>
      </c>
      <c r="L178" s="15" t="e">
        <f>VLOOKUP($A178,#REF!,COLUMN(#REF!),FALSE)</f>
        <v>#REF!</v>
      </c>
      <c r="M178" s="13" t="e">
        <f>VLOOKUP($A178,#REF!,COLUMN(#REF!),FALSE)</f>
        <v>#REF!</v>
      </c>
      <c r="N178" s="42" t="e">
        <f t="shared" si="11"/>
        <v>#REF!</v>
      </c>
      <c r="O178" s="15" t="e">
        <f>VLOOKUP($A178,#REF!,COLUMN(#REF!),FALSE)</f>
        <v>#REF!</v>
      </c>
      <c r="P178" s="13" t="e">
        <f>VLOOKUP($A178,#REF!,COLUMN(#REF!),FALSE)</f>
        <v>#REF!</v>
      </c>
      <c r="Q178" s="42" t="e">
        <f t="shared" si="12"/>
        <v>#REF!</v>
      </c>
      <c r="R178" s="42" t="e">
        <f t="shared" si="13"/>
        <v>#REF!</v>
      </c>
      <c r="S178" s="25" t="e">
        <f t="shared" si="14"/>
        <v>#REF!</v>
      </c>
    </row>
    <row r="179" spans="1:19" ht="15">
      <c r="A179" s="11" t="s">
        <v>504</v>
      </c>
      <c r="B179" s="12" t="s">
        <v>505</v>
      </c>
      <c r="C179" s="13" t="e">
        <f>VLOOKUP($A179,#REF!,COLUMN(#REF!),FALSE)</f>
        <v>#REF!</v>
      </c>
      <c r="D179" s="13" t="e">
        <f>VLOOKUP($A179,#REF!,COLUMN(#REF!),FALSE)</f>
        <v>#REF!</v>
      </c>
      <c r="E179" s="36" t="e">
        <f>VLOOKUP($A179,#REF!,COLUMN(#REF!),FALSE)</f>
        <v>#REF!</v>
      </c>
      <c r="F179" s="13" t="e">
        <f>VLOOKUP($A179,#REF!,COLUMN(#REF!),FALSE)</f>
        <v>#REF!</v>
      </c>
      <c r="G179" s="13" t="e">
        <f>VLOOKUP($A179,#REF!,COLUMN(#REF!),FALSE)</f>
        <v>#REF!</v>
      </c>
      <c r="H179" s="14" t="e">
        <f>VLOOKUP(A179,#REF!,COLUMN(#REF!),FALSE)</f>
        <v>#REF!</v>
      </c>
      <c r="I179" s="15" t="e">
        <f>VLOOKUP($A179,#REF!,COLUMN(#REF!),FALSE)</f>
        <v>#REF!</v>
      </c>
      <c r="J179" s="13" t="e">
        <f>VLOOKUP($A179,#REF!,COLUMN(#REF!),FALSE)</f>
        <v>#REF!</v>
      </c>
      <c r="K179" s="42" t="e">
        <f t="shared" si="10"/>
        <v>#REF!</v>
      </c>
      <c r="L179" s="15" t="e">
        <f>VLOOKUP($A179,#REF!,COLUMN(#REF!),FALSE)</f>
        <v>#REF!</v>
      </c>
      <c r="M179" s="13" t="e">
        <f>VLOOKUP($A179,#REF!,COLUMN(#REF!),FALSE)</f>
        <v>#REF!</v>
      </c>
      <c r="N179" s="42" t="e">
        <f t="shared" si="11"/>
        <v>#REF!</v>
      </c>
      <c r="O179" s="15" t="e">
        <f>VLOOKUP($A179,#REF!,COLUMN(#REF!),FALSE)</f>
        <v>#REF!</v>
      </c>
      <c r="P179" s="13" t="e">
        <f>VLOOKUP($A179,#REF!,COLUMN(#REF!),FALSE)</f>
        <v>#REF!</v>
      </c>
      <c r="Q179" s="42" t="e">
        <f t="shared" si="12"/>
        <v>#REF!</v>
      </c>
      <c r="R179" s="42" t="e">
        <f t="shared" si="13"/>
        <v>#REF!</v>
      </c>
      <c r="S179" s="25" t="e">
        <f t="shared" si="14"/>
        <v>#REF!</v>
      </c>
    </row>
    <row r="180" spans="1:19" ht="15">
      <c r="A180" s="11" t="s">
        <v>506</v>
      </c>
      <c r="B180" s="12" t="s">
        <v>507</v>
      </c>
      <c r="C180" s="13" t="e">
        <f>VLOOKUP($A180,#REF!,COLUMN(#REF!),FALSE)</f>
        <v>#REF!</v>
      </c>
      <c r="D180" s="13" t="e">
        <f>VLOOKUP($A180,#REF!,COLUMN(#REF!),FALSE)</f>
        <v>#REF!</v>
      </c>
      <c r="E180" s="36" t="e">
        <f>VLOOKUP($A180,#REF!,COLUMN(#REF!),FALSE)</f>
        <v>#REF!</v>
      </c>
      <c r="F180" s="13" t="e">
        <f>VLOOKUP($A180,#REF!,COLUMN(#REF!),FALSE)</f>
        <v>#REF!</v>
      </c>
      <c r="G180" s="13" t="e">
        <f>VLOOKUP($A180,#REF!,COLUMN(#REF!),FALSE)</f>
        <v>#REF!</v>
      </c>
      <c r="H180" s="14" t="e">
        <f>VLOOKUP(A180,#REF!,COLUMN(#REF!),FALSE)</f>
        <v>#REF!</v>
      </c>
      <c r="I180" s="15" t="e">
        <f>VLOOKUP($A180,#REF!,COLUMN(#REF!),FALSE)</f>
        <v>#REF!</v>
      </c>
      <c r="J180" s="13" t="e">
        <f>VLOOKUP($A180,#REF!,COLUMN(#REF!),FALSE)</f>
        <v>#REF!</v>
      </c>
      <c r="K180" s="42" t="e">
        <f t="shared" si="10"/>
        <v>#REF!</v>
      </c>
      <c r="L180" s="15" t="e">
        <f>VLOOKUP($A180,#REF!,COLUMN(#REF!),FALSE)</f>
        <v>#REF!</v>
      </c>
      <c r="M180" s="13" t="e">
        <f>VLOOKUP($A180,#REF!,COLUMN(#REF!),FALSE)</f>
        <v>#REF!</v>
      </c>
      <c r="N180" s="42" t="e">
        <f t="shared" si="11"/>
        <v>#REF!</v>
      </c>
      <c r="O180" s="15" t="e">
        <f>VLOOKUP($A180,#REF!,COLUMN(#REF!),FALSE)</f>
        <v>#REF!</v>
      </c>
      <c r="P180" s="13" t="e">
        <f>VLOOKUP($A180,#REF!,COLUMN(#REF!),FALSE)</f>
        <v>#REF!</v>
      </c>
      <c r="Q180" s="42" t="e">
        <f t="shared" si="12"/>
        <v>#REF!</v>
      </c>
      <c r="R180" s="42" t="e">
        <f t="shared" si="13"/>
        <v>#REF!</v>
      </c>
      <c r="S180" s="25" t="e">
        <f t="shared" si="14"/>
        <v>#REF!</v>
      </c>
    </row>
    <row r="181" spans="1:19" ht="15">
      <c r="A181" s="11" t="s">
        <v>508</v>
      </c>
      <c r="B181" s="12" t="s">
        <v>509</v>
      </c>
      <c r="C181" s="13" t="e">
        <f>VLOOKUP($A181,#REF!,COLUMN(#REF!),FALSE)</f>
        <v>#REF!</v>
      </c>
      <c r="D181" s="13" t="e">
        <f>VLOOKUP($A181,#REF!,COLUMN(#REF!),FALSE)</f>
        <v>#REF!</v>
      </c>
      <c r="E181" s="36" t="e">
        <f>VLOOKUP($A181,#REF!,COLUMN(#REF!),FALSE)</f>
        <v>#REF!</v>
      </c>
      <c r="F181" s="13" t="e">
        <f>VLOOKUP($A181,#REF!,COLUMN(#REF!),FALSE)</f>
        <v>#REF!</v>
      </c>
      <c r="G181" s="13" t="e">
        <f>VLOOKUP($A181,#REF!,COLUMN(#REF!),FALSE)</f>
        <v>#REF!</v>
      </c>
      <c r="H181" s="14" t="e">
        <f>VLOOKUP(A181,#REF!,COLUMN(#REF!),FALSE)</f>
        <v>#REF!</v>
      </c>
      <c r="I181" s="15" t="e">
        <f>VLOOKUP($A181,#REF!,COLUMN(#REF!),FALSE)</f>
        <v>#REF!</v>
      </c>
      <c r="J181" s="13" t="e">
        <f>VLOOKUP($A181,#REF!,COLUMN(#REF!),FALSE)</f>
        <v>#REF!</v>
      </c>
      <c r="K181" s="42" t="e">
        <f t="shared" si="10"/>
        <v>#REF!</v>
      </c>
      <c r="L181" s="15" t="e">
        <f>VLOOKUP($A181,#REF!,COLUMN(#REF!),FALSE)</f>
        <v>#REF!</v>
      </c>
      <c r="M181" s="13" t="e">
        <f>VLOOKUP($A181,#REF!,COLUMN(#REF!),FALSE)</f>
        <v>#REF!</v>
      </c>
      <c r="N181" s="42" t="e">
        <f t="shared" si="11"/>
        <v>#REF!</v>
      </c>
      <c r="O181" s="15" t="e">
        <f>VLOOKUP($A181,#REF!,COLUMN(#REF!),FALSE)</f>
        <v>#REF!</v>
      </c>
      <c r="P181" s="13" t="e">
        <f>VLOOKUP($A181,#REF!,COLUMN(#REF!),FALSE)</f>
        <v>#REF!</v>
      </c>
      <c r="Q181" s="42" t="e">
        <f t="shared" si="12"/>
        <v>#REF!</v>
      </c>
      <c r="R181" s="42" t="e">
        <f t="shared" si="13"/>
        <v>#REF!</v>
      </c>
      <c r="S181" s="25" t="e">
        <f t="shared" si="14"/>
        <v>#REF!</v>
      </c>
    </row>
    <row r="182" spans="1:19" ht="15">
      <c r="A182" s="11" t="s">
        <v>510</v>
      </c>
      <c r="B182" s="12" t="s">
        <v>511</v>
      </c>
      <c r="C182" s="13" t="e">
        <f>VLOOKUP($A182,#REF!,COLUMN(#REF!),FALSE)</f>
        <v>#REF!</v>
      </c>
      <c r="D182" s="13" t="e">
        <f>VLOOKUP($A182,#REF!,COLUMN(#REF!),FALSE)</f>
        <v>#REF!</v>
      </c>
      <c r="E182" s="36" t="e">
        <f>VLOOKUP($A182,#REF!,COLUMN(#REF!),FALSE)</f>
        <v>#REF!</v>
      </c>
      <c r="F182" s="13" t="e">
        <f>VLOOKUP($A182,#REF!,COLUMN(#REF!),FALSE)</f>
        <v>#REF!</v>
      </c>
      <c r="G182" s="13" t="e">
        <f>VLOOKUP($A182,#REF!,COLUMN(#REF!),FALSE)</f>
        <v>#REF!</v>
      </c>
      <c r="H182" s="14" t="e">
        <f>VLOOKUP(A182,#REF!,COLUMN(#REF!),FALSE)</f>
        <v>#REF!</v>
      </c>
      <c r="I182" s="15" t="e">
        <f>VLOOKUP($A182,#REF!,COLUMN(#REF!),FALSE)</f>
        <v>#REF!</v>
      </c>
      <c r="J182" s="13" t="e">
        <f>VLOOKUP($A182,#REF!,COLUMN(#REF!),FALSE)</f>
        <v>#REF!</v>
      </c>
      <c r="K182" s="42" t="e">
        <f t="shared" si="10"/>
        <v>#REF!</v>
      </c>
      <c r="L182" s="15" t="e">
        <f>VLOOKUP($A182,#REF!,COLUMN(#REF!),FALSE)</f>
        <v>#REF!</v>
      </c>
      <c r="M182" s="13" t="e">
        <f>VLOOKUP($A182,#REF!,COLUMN(#REF!),FALSE)</f>
        <v>#REF!</v>
      </c>
      <c r="N182" s="42" t="e">
        <f t="shared" si="11"/>
        <v>#REF!</v>
      </c>
      <c r="O182" s="15" t="e">
        <f>VLOOKUP($A182,#REF!,COLUMN(#REF!),FALSE)</f>
        <v>#REF!</v>
      </c>
      <c r="P182" s="13" t="e">
        <f>VLOOKUP($A182,#REF!,COLUMN(#REF!),FALSE)</f>
        <v>#REF!</v>
      </c>
      <c r="Q182" s="42" t="e">
        <f t="shared" si="12"/>
        <v>#REF!</v>
      </c>
      <c r="R182" s="42" t="e">
        <f t="shared" si="13"/>
        <v>#REF!</v>
      </c>
      <c r="S182" s="25" t="e">
        <f t="shared" si="14"/>
        <v>#REF!</v>
      </c>
    </row>
    <row r="183" spans="1:19" ht="15">
      <c r="A183" s="11" t="s">
        <v>512</v>
      </c>
      <c r="B183" s="12" t="s">
        <v>513</v>
      </c>
      <c r="C183" s="13" t="e">
        <f>VLOOKUP($A183,#REF!,COLUMN(#REF!),FALSE)</f>
        <v>#REF!</v>
      </c>
      <c r="D183" s="13" t="e">
        <f>VLOOKUP($A183,#REF!,COLUMN(#REF!),FALSE)</f>
        <v>#REF!</v>
      </c>
      <c r="E183" s="36" t="e">
        <f>VLOOKUP($A183,#REF!,COLUMN(#REF!),FALSE)</f>
        <v>#REF!</v>
      </c>
      <c r="F183" s="13" t="e">
        <f>VLOOKUP($A183,#REF!,COLUMN(#REF!),FALSE)</f>
        <v>#REF!</v>
      </c>
      <c r="G183" s="13" t="e">
        <f>VLOOKUP($A183,#REF!,COLUMN(#REF!),FALSE)</f>
        <v>#REF!</v>
      </c>
      <c r="H183" s="14" t="e">
        <f>VLOOKUP(A183,#REF!,COLUMN(#REF!),FALSE)</f>
        <v>#REF!</v>
      </c>
      <c r="I183" s="15" t="e">
        <f>VLOOKUP($A183,#REF!,COLUMN(#REF!),FALSE)</f>
        <v>#REF!</v>
      </c>
      <c r="J183" s="13" t="e">
        <f>VLOOKUP($A183,#REF!,COLUMN(#REF!),FALSE)</f>
        <v>#REF!</v>
      </c>
      <c r="K183" s="42" t="e">
        <f t="shared" si="10"/>
        <v>#REF!</v>
      </c>
      <c r="L183" s="15" t="e">
        <f>VLOOKUP($A183,#REF!,COLUMN(#REF!),FALSE)</f>
        <v>#REF!</v>
      </c>
      <c r="M183" s="13" t="e">
        <f>VLOOKUP($A183,#REF!,COLUMN(#REF!),FALSE)</f>
        <v>#REF!</v>
      </c>
      <c r="N183" s="42" t="e">
        <f t="shared" si="11"/>
        <v>#REF!</v>
      </c>
      <c r="O183" s="15" t="e">
        <f>VLOOKUP($A183,#REF!,COLUMN(#REF!),FALSE)</f>
        <v>#REF!</v>
      </c>
      <c r="P183" s="13" t="e">
        <f>VLOOKUP($A183,#REF!,COLUMN(#REF!),FALSE)</f>
        <v>#REF!</v>
      </c>
      <c r="Q183" s="42" t="e">
        <f t="shared" si="12"/>
        <v>#REF!</v>
      </c>
      <c r="R183" s="42" t="e">
        <f t="shared" si="13"/>
        <v>#REF!</v>
      </c>
      <c r="S183" s="25" t="e">
        <f t="shared" si="14"/>
        <v>#REF!</v>
      </c>
    </row>
    <row r="184" spans="1:19" ht="15">
      <c r="A184" s="11" t="s">
        <v>100</v>
      </c>
      <c r="B184" s="12" t="s">
        <v>101</v>
      </c>
      <c r="C184" s="13" t="e">
        <f>VLOOKUP($A184,#REF!,COLUMN(#REF!),FALSE)</f>
        <v>#REF!</v>
      </c>
      <c r="D184" s="13" t="e">
        <f>VLOOKUP($A184,#REF!,COLUMN(#REF!),FALSE)</f>
        <v>#REF!</v>
      </c>
      <c r="E184" s="36" t="e">
        <f>VLOOKUP($A184,#REF!,COLUMN(#REF!),FALSE)</f>
        <v>#REF!</v>
      </c>
      <c r="F184" s="13" t="e">
        <f>VLOOKUP($A184,#REF!,COLUMN(#REF!),FALSE)</f>
        <v>#REF!</v>
      </c>
      <c r="G184" s="13" t="e">
        <f>VLOOKUP($A184,#REF!,COLUMN(#REF!),FALSE)</f>
        <v>#REF!</v>
      </c>
      <c r="H184" s="14" t="e">
        <f>VLOOKUP(A184,#REF!,COLUMN(#REF!),FALSE)</f>
        <v>#REF!</v>
      </c>
      <c r="I184" s="15" t="e">
        <f>VLOOKUP($A184,#REF!,COLUMN(#REF!),FALSE)</f>
        <v>#REF!</v>
      </c>
      <c r="J184" s="13" t="e">
        <f>VLOOKUP($A184,#REF!,COLUMN(#REF!),FALSE)</f>
        <v>#REF!</v>
      </c>
      <c r="K184" s="42" t="e">
        <f t="shared" si="10"/>
        <v>#REF!</v>
      </c>
      <c r="L184" s="15" t="e">
        <f>VLOOKUP($A184,#REF!,COLUMN(#REF!),FALSE)</f>
        <v>#REF!</v>
      </c>
      <c r="M184" s="13" t="e">
        <f>VLOOKUP($A184,#REF!,COLUMN(#REF!),FALSE)</f>
        <v>#REF!</v>
      </c>
      <c r="N184" s="42" t="e">
        <f t="shared" si="11"/>
        <v>#REF!</v>
      </c>
      <c r="O184" s="15" t="e">
        <f>VLOOKUP($A184,#REF!,COLUMN(#REF!),FALSE)</f>
        <v>#REF!</v>
      </c>
      <c r="P184" s="13" t="e">
        <f>VLOOKUP($A184,#REF!,COLUMN(#REF!),FALSE)</f>
        <v>#REF!</v>
      </c>
      <c r="Q184" s="42" t="e">
        <f t="shared" si="12"/>
        <v>#REF!</v>
      </c>
      <c r="R184" s="42" t="e">
        <f t="shared" si="13"/>
        <v>#REF!</v>
      </c>
      <c r="S184" s="25" t="e">
        <f t="shared" si="14"/>
        <v>#REF!</v>
      </c>
    </row>
    <row r="185" spans="1:19" ht="15">
      <c r="A185" s="11" t="s">
        <v>102</v>
      </c>
      <c r="B185" s="12" t="s">
        <v>103</v>
      </c>
      <c r="C185" s="13" t="e">
        <f>VLOOKUP($A185,#REF!,COLUMN(#REF!),FALSE)</f>
        <v>#REF!</v>
      </c>
      <c r="D185" s="13" t="e">
        <f>VLOOKUP($A185,#REF!,COLUMN(#REF!),FALSE)</f>
        <v>#REF!</v>
      </c>
      <c r="E185" s="36" t="e">
        <f>VLOOKUP($A185,#REF!,COLUMN(#REF!),FALSE)</f>
        <v>#REF!</v>
      </c>
      <c r="F185" s="13" t="e">
        <f>VLOOKUP($A185,#REF!,COLUMN(#REF!),FALSE)</f>
        <v>#REF!</v>
      </c>
      <c r="G185" s="13" t="e">
        <f>VLOOKUP($A185,#REF!,COLUMN(#REF!),FALSE)</f>
        <v>#REF!</v>
      </c>
      <c r="H185" s="14" t="e">
        <f>VLOOKUP(A185,#REF!,COLUMN(#REF!),FALSE)</f>
        <v>#REF!</v>
      </c>
      <c r="I185" s="15" t="e">
        <f>VLOOKUP($A185,#REF!,COLUMN(#REF!),FALSE)</f>
        <v>#REF!</v>
      </c>
      <c r="J185" s="13" t="e">
        <f>VLOOKUP($A185,#REF!,COLUMN(#REF!),FALSE)</f>
        <v>#REF!</v>
      </c>
      <c r="K185" s="42" t="e">
        <f t="shared" si="10"/>
        <v>#REF!</v>
      </c>
      <c r="L185" s="15" t="e">
        <f>VLOOKUP($A185,#REF!,COLUMN(#REF!),FALSE)</f>
        <v>#REF!</v>
      </c>
      <c r="M185" s="13" t="e">
        <f>VLOOKUP($A185,#REF!,COLUMN(#REF!),FALSE)</f>
        <v>#REF!</v>
      </c>
      <c r="N185" s="42" t="e">
        <f t="shared" si="11"/>
        <v>#REF!</v>
      </c>
      <c r="O185" s="15" t="e">
        <f>VLOOKUP($A185,#REF!,COLUMN(#REF!),FALSE)</f>
        <v>#REF!</v>
      </c>
      <c r="P185" s="13" t="e">
        <f>VLOOKUP($A185,#REF!,COLUMN(#REF!),FALSE)</f>
        <v>#REF!</v>
      </c>
      <c r="Q185" s="42" t="e">
        <f t="shared" si="12"/>
        <v>#REF!</v>
      </c>
      <c r="R185" s="42" t="e">
        <f t="shared" si="13"/>
        <v>#REF!</v>
      </c>
      <c r="S185" s="25" t="e">
        <f t="shared" si="14"/>
        <v>#REF!</v>
      </c>
    </row>
    <row r="186" spans="1:19" ht="15">
      <c r="A186" s="11" t="s">
        <v>104</v>
      </c>
      <c r="B186" s="12" t="s">
        <v>105</v>
      </c>
      <c r="C186" s="13" t="e">
        <f>VLOOKUP($A186,#REF!,COLUMN(#REF!),FALSE)</f>
        <v>#REF!</v>
      </c>
      <c r="D186" s="13" t="e">
        <f>VLOOKUP($A186,#REF!,COLUMN(#REF!),FALSE)</f>
        <v>#REF!</v>
      </c>
      <c r="E186" s="36" t="e">
        <f>VLOOKUP($A186,#REF!,COLUMN(#REF!),FALSE)</f>
        <v>#REF!</v>
      </c>
      <c r="F186" s="13" t="e">
        <f>VLOOKUP($A186,#REF!,COLUMN(#REF!),FALSE)</f>
        <v>#REF!</v>
      </c>
      <c r="G186" s="13" t="e">
        <f>VLOOKUP($A186,#REF!,COLUMN(#REF!),FALSE)</f>
        <v>#REF!</v>
      </c>
      <c r="H186" s="14" t="e">
        <f>VLOOKUP(A186,#REF!,COLUMN(#REF!),FALSE)</f>
        <v>#REF!</v>
      </c>
      <c r="I186" s="15" t="e">
        <f>VLOOKUP($A186,#REF!,COLUMN(#REF!),FALSE)</f>
        <v>#REF!</v>
      </c>
      <c r="J186" s="13" t="e">
        <f>VLOOKUP($A186,#REF!,COLUMN(#REF!),FALSE)</f>
        <v>#REF!</v>
      </c>
      <c r="K186" s="42" t="e">
        <f t="shared" si="10"/>
        <v>#REF!</v>
      </c>
      <c r="L186" s="15" t="e">
        <f>VLOOKUP($A186,#REF!,COLUMN(#REF!),FALSE)</f>
        <v>#REF!</v>
      </c>
      <c r="M186" s="13" t="e">
        <f>VLOOKUP($A186,#REF!,COLUMN(#REF!),FALSE)</f>
        <v>#REF!</v>
      </c>
      <c r="N186" s="42" t="e">
        <f t="shared" si="11"/>
        <v>#REF!</v>
      </c>
      <c r="O186" s="15" t="e">
        <f>VLOOKUP($A186,#REF!,COLUMN(#REF!),FALSE)</f>
        <v>#REF!</v>
      </c>
      <c r="P186" s="13" t="e">
        <f>VLOOKUP($A186,#REF!,COLUMN(#REF!),FALSE)</f>
        <v>#REF!</v>
      </c>
      <c r="Q186" s="42" t="e">
        <f t="shared" si="12"/>
        <v>#REF!</v>
      </c>
      <c r="R186" s="42" t="e">
        <f t="shared" si="13"/>
        <v>#REF!</v>
      </c>
      <c r="S186" s="25" t="e">
        <f t="shared" si="14"/>
        <v>#REF!</v>
      </c>
    </row>
    <row r="187" spans="1:19" ht="15">
      <c r="A187" s="11" t="s">
        <v>106</v>
      </c>
      <c r="B187" s="12" t="s">
        <v>107</v>
      </c>
      <c r="C187" s="13" t="e">
        <f>VLOOKUP($A187,#REF!,COLUMN(#REF!),FALSE)</f>
        <v>#REF!</v>
      </c>
      <c r="D187" s="13" t="e">
        <f>VLOOKUP($A187,#REF!,COLUMN(#REF!),FALSE)</f>
        <v>#REF!</v>
      </c>
      <c r="E187" s="36" t="e">
        <f>VLOOKUP($A187,#REF!,COLUMN(#REF!),FALSE)</f>
        <v>#REF!</v>
      </c>
      <c r="F187" s="13" t="e">
        <f>VLOOKUP($A187,#REF!,COLUMN(#REF!),FALSE)</f>
        <v>#REF!</v>
      </c>
      <c r="G187" s="13" t="e">
        <f>VLOOKUP($A187,#REF!,COLUMN(#REF!),FALSE)</f>
        <v>#REF!</v>
      </c>
      <c r="H187" s="14" t="e">
        <f>VLOOKUP(A187,#REF!,COLUMN(#REF!),FALSE)</f>
        <v>#REF!</v>
      </c>
      <c r="I187" s="15" t="e">
        <f>VLOOKUP($A187,#REF!,COLUMN(#REF!),FALSE)</f>
        <v>#REF!</v>
      </c>
      <c r="J187" s="13" t="e">
        <f>VLOOKUP($A187,#REF!,COLUMN(#REF!),FALSE)</f>
        <v>#REF!</v>
      </c>
      <c r="K187" s="42" t="e">
        <f t="shared" si="10"/>
        <v>#REF!</v>
      </c>
      <c r="L187" s="15" t="e">
        <f>VLOOKUP($A187,#REF!,COLUMN(#REF!),FALSE)</f>
        <v>#REF!</v>
      </c>
      <c r="M187" s="13" t="e">
        <f>VLOOKUP($A187,#REF!,COLUMN(#REF!),FALSE)</f>
        <v>#REF!</v>
      </c>
      <c r="N187" s="42" t="e">
        <f t="shared" si="11"/>
        <v>#REF!</v>
      </c>
      <c r="O187" s="15" t="e">
        <f>VLOOKUP($A187,#REF!,COLUMN(#REF!),FALSE)</f>
        <v>#REF!</v>
      </c>
      <c r="P187" s="13" t="e">
        <f>VLOOKUP($A187,#REF!,COLUMN(#REF!),FALSE)</f>
        <v>#REF!</v>
      </c>
      <c r="Q187" s="42" t="e">
        <f t="shared" si="12"/>
        <v>#REF!</v>
      </c>
      <c r="R187" s="42" t="e">
        <f t="shared" si="13"/>
        <v>#REF!</v>
      </c>
      <c r="S187" s="25" t="e">
        <f t="shared" si="14"/>
        <v>#REF!</v>
      </c>
    </row>
    <row r="188" spans="1:19" ht="15">
      <c r="A188" s="11" t="s">
        <v>108</v>
      </c>
      <c r="B188" s="12" t="s">
        <v>109</v>
      </c>
      <c r="C188" s="13" t="e">
        <f>VLOOKUP($A188,#REF!,COLUMN(#REF!),FALSE)</f>
        <v>#REF!</v>
      </c>
      <c r="D188" s="13" t="e">
        <f>VLOOKUP($A188,#REF!,COLUMN(#REF!),FALSE)</f>
        <v>#REF!</v>
      </c>
      <c r="E188" s="36" t="e">
        <f>VLOOKUP($A188,#REF!,COLUMN(#REF!),FALSE)</f>
        <v>#REF!</v>
      </c>
      <c r="F188" s="13" t="e">
        <f>VLOOKUP($A188,#REF!,COLUMN(#REF!),FALSE)</f>
        <v>#REF!</v>
      </c>
      <c r="G188" s="13" t="e">
        <f>VLOOKUP($A188,#REF!,COLUMN(#REF!),FALSE)</f>
        <v>#REF!</v>
      </c>
      <c r="H188" s="14" t="e">
        <f>VLOOKUP(A188,#REF!,COLUMN(#REF!),FALSE)</f>
        <v>#REF!</v>
      </c>
      <c r="I188" s="15" t="e">
        <f>VLOOKUP($A188,#REF!,COLUMN(#REF!),FALSE)</f>
        <v>#REF!</v>
      </c>
      <c r="J188" s="13" t="e">
        <f>VLOOKUP($A188,#REF!,COLUMN(#REF!),FALSE)</f>
        <v>#REF!</v>
      </c>
      <c r="K188" s="42" t="e">
        <f t="shared" si="10"/>
        <v>#REF!</v>
      </c>
      <c r="L188" s="15" t="e">
        <f>VLOOKUP($A188,#REF!,COLUMN(#REF!),FALSE)</f>
        <v>#REF!</v>
      </c>
      <c r="M188" s="13" t="e">
        <f>VLOOKUP($A188,#REF!,COLUMN(#REF!),FALSE)</f>
        <v>#REF!</v>
      </c>
      <c r="N188" s="42" t="e">
        <f t="shared" si="11"/>
        <v>#REF!</v>
      </c>
      <c r="O188" s="15" t="e">
        <f>VLOOKUP($A188,#REF!,COLUMN(#REF!),FALSE)</f>
        <v>#REF!</v>
      </c>
      <c r="P188" s="13" t="e">
        <f>VLOOKUP($A188,#REF!,COLUMN(#REF!),FALSE)</f>
        <v>#REF!</v>
      </c>
      <c r="Q188" s="42" t="e">
        <f t="shared" si="12"/>
        <v>#REF!</v>
      </c>
      <c r="R188" s="42" t="e">
        <f t="shared" si="13"/>
        <v>#REF!</v>
      </c>
      <c r="S188" s="25" t="e">
        <f t="shared" si="14"/>
        <v>#REF!</v>
      </c>
    </row>
    <row r="189" spans="1:19" ht="15">
      <c r="A189" s="11" t="s">
        <v>110</v>
      </c>
      <c r="B189" s="12" t="s">
        <v>111</v>
      </c>
      <c r="C189" s="13" t="e">
        <f>VLOOKUP($A189,#REF!,COLUMN(#REF!),FALSE)</f>
        <v>#REF!</v>
      </c>
      <c r="D189" s="13" t="e">
        <f>VLOOKUP($A189,#REF!,COLUMN(#REF!),FALSE)</f>
        <v>#REF!</v>
      </c>
      <c r="E189" s="36" t="e">
        <f>VLOOKUP($A189,#REF!,COLUMN(#REF!),FALSE)</f>
        <v>#REF!</v>
      </c>
      <c r="F189" s="13" t="e">
        <f>VLOOKUP($A189,#REF!,COLUMN(#REF!),FALSE)</f>
        <v>#REF!</v>
      </c>
      <c r="G189" s="13" t="e">
        <f>VLOOKUP($A189,#REF!,COLUMN(#REF!),FALSE)</f>
        <v>#REF!</v>
      </c>
      <c r="H189" s="14" t="e">
        <f>VLOOKUP(A189,#REF!,COLUMN(#REF!),FALSE)</f>
        <v>#REF!</v>
      </c>
      <c r="I189" s="15" t="e">
        <f>VLOOKUP($A189,#REF!,COLUMN(#REF!),FALSE)</f>
        <v>#REF!</v>
      </c>
      <c r="J189" s="13" t="e">
        <f>VLOOKUP($A189,#REF!,COLUMN(#REF!),FALSE)</f>
        <v>#REF!</v>
      </c>
      <c r="K189" s="42" t="e">
        <f t="shared" si="10"/>
        <v>#REF!</v>
      </c>
      <c r="L189" s="15" t="e">
        <f>VLOOKUP($A189,#REF!,COLUMN(#REF!),FALSE)</f>
        <v>#REF!</v>
      </c>
      <c r="M189" s="13" t="e">
        <f>VLOOKUP($A189,#REF!,COLUMN(#REF!),FALSE)</f>
        <v>#REF!</v>
      </c>
      <c r="N189" s="42" t="e">
        <f t="shared" si="11"/>
        <v>#REF!</v>
      </c>
      <c r="O189" s="15" t="e">
        <f>VLOOKUP($A189,#REF!,COLUMN(#REF!),FALSE)</f>
        <v>#REF!</v>
      </c>
      <c r="P189" s="13" t="e">
        <f>VLOOKUP($A189,#REF!,COLUMN(#REF!),FALSE)</f>
        <v>#REF!</v>
      </c>
      <c r="Q189" s="42" t="e">
        <f t="shared" si="12"/>
        <v>#REF!</v>
      </c>
      <c r="R189" s="42" t="e">
        <f t="shared" si="13"/>
        <v>#REF!</v>
      </c>
      <c r="S189" s="25" t="e">
        <f t="shared" si="14"/>
        <v>#REF!</v>
      </c>
    </row>
    <row r="190" spans="1:19" ht="15">
      <c r="A190" s="11" t="s">
        <v>112</v>
      </c>
      <c r="B190" s="12" t="s">
        <v>113</v>
      </c>
      <c r="C190" s="13" t="e">
        <f>VLOOKUP($A190,#REF!,COLUMN(#REF!),FALSE)</f>
        <v>#REF!</v>
      </c>
      <c r="D190" s="13" t="e">
        <f>VLOOKUP($A190,#REF!,COLUMN(#REF!),FALSE)</f>
        <v>#REF!</v>
      </c>
      <c r="E190" s="36" t="e">
        <f>VLOOKUP($A190,#REF!,COLUMN(#REF!),FALSE)</f>
        <v>#REF!</v>
      </c>
      <c r="F190" s="13" t="e">
        <f>VLOOKUP($A190,#REF!,COLUMN(#REF!),FALSE)</f>
        <v>#REF!</v>
      </c>
      <c r="G190" s="13" t="e">
        <f>VLOOKUP($A190,#REF!,COLUMN(#REF!),FALSE)</f>
        <v>#REF!</v>
      </c>
      <c r="H190" s="14" t="e">
        <f>VLOOKUP(A190,#REF!,COLUMN(#REF!),FALSE)</f>
        <v>#REF!</v>
      </c>
      <c r="I190" s="15" t="e">
        <f>VLOOKUP($A190,#REF!,COLUMN(#REF!),FALSE)</f>
        <v>#REF!</v>
      </c>
      <c r="J190" s="13" t="e">
        <f>VLOOKUP($A190,#REF!,COLUMN(#REF!),FALSE)</f>
        <v>#REF!</v>
      </c>
      <c r="K190" s="42" t="e">
        <f t="shared" si="10"/>
        <v>#REF!</v>
      </c>
      <c r="L190" s="15" t="e">
        <f>VLOOKUP($A190,#REF!,COLUMN(#REF!),FALSE)</f>
        <v>#REF!</v>
      </c>
      <c r="M190" s="13" t="e">
        <f>VLOOKUP($A190,#REF!,COLUMN(#REF!),FALSE)</f>
        <v>#REF!</v>
      </c>
      <c r="N190" s="42" t="e">
        <f t="shared" si="11"/>
        <v>#REF!</v>
      </c>
      <c r="O190" s="15" t="e">
        <f>VLOOKUP($A190,#REF!,COLUMN(#REF!),FALSE)</f>
        <v>#REF!</v>
      </c>
      <c r="P190" s="13" t="e">
        <f>VLOOKUP($A190,#REF!,COLUMN(#REF!),FALSE)</f>
        <v>#REF!</v>
      </c>
      <c r="Q190" s="42" t="e">
        <f t="shared" si="12"/>
        <v>#REF!</v>
      </c>
      <c r="R190" s="42" t="e">
        <f t="shared" si="13"/>
        <v>#REF!</v>
      </c>
      <c r="S190" s="25" t="e">
        <f t="shared" si="14"/>
        <v>#REF!</v>
      </c>
    </row>
    <row r="191" spans="1:19" ht="15">
      <c r="A191" s="11" t="s">
        <v>114</v>
      </c>
      <c r="B191" s="12" t="s">
        <v>115</v>
      </c>
      <c r="C191" s="13" t="e">
        <f>VLOOKUP($A191,#REF!,COLUMN(#REF!),FALSE)</f>
        <v>#REF!</v>
      </c>
      <c r="D191" s="13" t="e">
        <f>VLOOKUP($A191,#REF!,COLUMN(#REF!),FALSE)</f>
        <v>#REF!</v>
      </c>
      <c r="E191" s="36" t="e">
        <f>VLOOKUP($A191,#REF!,COLUMN(#REF!),FALSE)</f>
        <v>#REF!</v>
      </c>
      <c r="F191" s="13" t="e">
        <f>VLOOKUP($A191,#REF!,COLUMN(#REF!),FALSE)</f>
        <v>#REF!</v>
      </c>
      <c r="G191" s="13" t="e">
        <f>VLOOKUP($A191,#REF!,COLUMN(#REF!),FALSE)</f>
        <v>#REF!</v>
      </c>
      <c r="H191" s="14" t="e">
        <f>VLOOKUP(A191,#REF!,COLUMN(#REF!),FALSE)</f>
        <v>#REF!</v>
      </c>
      <c r="I191" s="15" t="e">
        <f>VLOOKUP($A191,#REF!,COLUMN(#REF!),FALSE)</f>
        <v>#REF!</v>
      </c>
      <c r="J191" s="13" t="e">
        <f>VLOOKUP($A191,#REF!,COLUMN(#REF!),FALSE)</f>
        <v>#REF!</v>
      </c>
      <c r="K191" s="42" t="e">
        <f t="shared" si="10"/>
        <v>#REF!</v>
      </c>
      <c r="L191" s="15" t="e">
        <f>VLOOKUP($A191,#REF!,COLUMN(#REF!),FALSE)</f>
        <v>#REF!</v>
      </c>
      <c r="M191" s="13" t="e">
        <f>VLOOKUP($A191,#REF!,COLUMN(#REF!),FALSE)</f>
        <v>#REF!</v>
      </c>
      <c r="N191" s="42" t="e">
        <f t="shared" si="11"/>
        <v>#REF!</v>
      </c>
      <c r="O191" s="15" t="e">
        <f>VLOOKUP($A191,#REF!,COLUMN(#REF!),FALSE)</f>
        <v>#REF!</v>
      </c>
      <c r="P191" s="13" t="e">
        <f>VLOOKUP($A191,#REF!,COLUMN(#REF!),FALSE)</f>
        <v>#REF!</v>
      </c>
      <c r="Q191" s="42" t="e">
        <f t="shared" si="12"/>
        <v>#REF!</v>
      </c>
      <c r="R191" s="42" t="e">
        <f t="shared" si="13"/>
        <v>#REF!</v>
      </c>
      <c r="S191" s="25" t="e">
        <f t="shared" si="14"/>
        <v>#REF!</v>
      </c>
    </row>
    <row r="192" spans="1:19" ht="15">
      <c r="A192" s="11" t="s">
        <v>116</v>
      </c>
      <c r="B192" s="12" t="s">
        <v>117</v>
      </c>
      <c r="C192" s="13" t="e">
        <f>VLOOKUP($A192,#REF!,COLUMN(#REF!),FALSE)</f>
        <v>#REF!</v>
      </c>
      <c r="D192" s="13" t="e">
        <f>VLOOKUP($A192,#REF!,COLUMN(#REF!),FALSE)</f>
        <v>#REF!</v>
      </c>
      <c r="E192" s="36" t="e">
        <f>VLOOKUP($A192,#REF!,COLUMN(#REF!),FALSE)</f>
        <v>#REF!</v>
      </c>
      <c r="F192" s="13" t="e">
        <f>VLOOKUP($A192,#REF!,COLUMN(#REF!),FALSE)</f>
        <v>#REF!</v>
      </c>
      <c r="G192" s="13" t="e">
        <f>VLOOKUP($A192,#REF!,COLUMN(#REF!),FALSE)</f>
        <v>#REF!</v>
      </c>
      <c r="H192" s="14" t="e">
        <f>VLOOKUP(A192,#REF!,COLUMN(#REF!),FALSE)</f>
        <v>#REF!</v>
      </c>
      <c r="I192" s="15" t="e">
        <f>VLOOKUP($A192,#REF!,COLUMN(#REF!),FALSE)</f>
        <v>#REF!</v>
      </c>
      <c r="J192" s="13" t="e">
        <f>VLOOKUP($A192,#REF!,COLUMN(#REF!),FALSE)</f>
        <v>#REF!</v>
      </c>
      <c r="K192" s="42" t="e">
        <f t="shared" si="10"/>
        <v>#REF!</v>
      </c>
      <c r="L192" s="15" t="e">
        <f>VLOOKUP($A192,#REF!,COLUMN(#REF!),FALSE)</f>
        <v>#REF!</v>
      </c>
      <c r="M192" s="13" t="e">
        <f>VLOOKUP($A192,#REF!,COLUMN(#REF!),FALSE)</f>
        <v>#REF!</v>
      </c>
      <c r="N192" s="42" t="e">
        <f t="shared" si="11"/>
        <v>#REF!</v>
      </c>
      <c r="O192" s="15" t="e">
        <f>VLOOKUP($A192,#REF!,COLUMN(#REF!),FALSE)</f>
        <v>#REF!</v>
      </c>
      <c r="P192" s="13" t="e">
        <f>VLOOKUP($A192,#REF!,COLUMN(#REF!),FALSE)</f>
        <v>#REF!</v>
      </c>
      <c r="Q192" s="42" t="e">
        <f t="shared" si="12"/>
        <v>#REF!</v>
      </c>
      <c r="R192" s="42" t="e">
        <f t="shared" si="13"/>
        <v>#REF!</v>
      </c>
      <c r="S192" s="25" t="e">
        <f t="shared" si="14"/>
        <v>#REF!</v>
      </c>
    </row>
    <row r="193" spans="1:19" ht="15">
      <c r="A193" s="11" t="s">
        <v>118</v>
      </c>
      <c r="B193" s="12" t="s">
        <v>119</v>
      </c>
      <c r="C193" s="13" t="e">
        <f>VLOOKUP($A193,#REF!,COLUMN(#REF!),FALSE)</f>
        <v>#REF!</v>
      </c>
      <c r="D193" s="13" t="e">
        <f>VLOOKUP($A193,#REF!,COLUMN(#REF!),FALSE)</f>
        <v>#REF!</v>
      </c>
      <c r="E193" s="36" t="e">
        <f>VLOOKUP($A193,#REF!,COLUMN(#REF!),FALSE)</f>
        <v>#REF!</v>
      </c>
      <c r="F193" s="13" t="e">
        <f>VLOOKUP($A193,#REF!,COLUMN(#REF!),FALSE)</f>
        <v>#REF!</v>
      </c>
      <c r="G193" s="13" t="e">
        <f>VLOOKUP($A193,#REF!,COLUMN(#REF!),FALSE)</f>
        <v>#REF!</v>
      </c>
      <c r="H193" s="14" t="e">
        <f>VLOOKUP(A193,#REF!,COLUMN(#REF!),FALSE)</f>
        <v>#REF!</v>
      </c>
      <c r="I193" s="15" t="e">
        <f>VLOOKUP($A193,#REF!,COLUMN(#REF!),FALSE)</f>
        <v>#REF!</v>
      </c>
      <c r="J193" s="13" t="e">
        <f>VLOOKUP($A193,#REF!,COLUMN(#REF!),FALSE)</f>
        <v>#REF!</v>
      </c>
      <c r="K193" s="42" t="e">
        <f t="shared" si="10"/>
        <v>#REF!</v>
      </c>
      <c r="L193" s="15" t="e">
        <f>VLOOKUP($A193,#REF!,COLUMN(#REF!),FALSE)</f>
        <v>#REF!</v>
      </c>
      <c r="M193" s="13" t="e">
        <f>VLOOKUP($A193,#REF!,COLUMN(#REF!),FALSE)</f>
        <v>#REF!</v>
      </c>
      <c r="N193" s="42" t="e">
        <f t="shared" si="11"/>
        <v>#REF!</v>
      </c>
      <c r="O193" s="15" t="e">
        <f>VLOOKUP($A193,#REF!,COLUMN(#REF!),FALSE)</f>
        <v>#REF!</v>
      </c>
      <c r="P193" s="13" t="e">
        <f>VLOOKUP($A193,#REF!,COLUMN(#REF!),FALSE)</f>
        <v>#REF!</v>
      </c>
      <c r="Q193" s="42" t="e">
        <f t="shared" si="12"/>
        <v>#REF!</v>
      </c>
      <c r="R193" s="42" t="e">
        <f t="shared" si="13"/>
        <v>#REF!</v>
      </c>
      <c r="S193" s="25" t="e">
        <f t="shared" si="14"/>
        <v>#REF!</v>
      </c>
    </row>
    <row r="194" spans="1:19" ht="15">
      <c r="A194" s="11" t="s">
        <v>120</v>
      </c>
      <c r="B194" s="12" t="s">
        <v>121</v>
      </c>
      <c r="C194" s="13" t="e">
        <f>VLOOKUP($A194,#REF!,COLUMN(#REF!),FALSE)</f>
        <v>#REF!</v>
      </c>
      <c r="D194" s="13" t="e">
        <f>VLOOKUP($A194,#REF!,COLUMN(#REF!),FALSE)</f>
        <v>#REF!</v>
      </c>
      <c r="E194" s="36" t="e">
        <f>VLOOKUP($A194,#REF!,COLUMN(#REF!),FALSE)</f>
        <v>#REF!</v>
      </c>
      <c r="F194" s="13" t="e">
        <f>VLOOKUP($A194,#REF!,COLUMN(#REF!),FALSE)</f>
        <v>#REF!</v>
      </c>
      <c r="G194" s="13" t="e">
        <f>VLOOKUP($A194,#REF!,COLUMN(#REF!),FALSE)</f>
        <v>#REF!</v>
      </c>
      <c r="H194" s="14" t="e">
        <f>VLOOKUP(A194,#REF!,COLUMN(#REF!),FALSE)</f>
        <v>#REF!</v>
      </c>
      <c r="I194" s="15" t="e">
        <f>VLOOKUP($A194,#REF!,COLUMN(#REF!),FALSE)</f>
        <v>#REF!</v>
      </c>
      <c r="J194" s="13" t="e">
        <f>VLOOKUP($A194,#REF!,COLUMN(#REF!),FALSE)</f>
        <v>#REF!</v>
      </c>
      <c r="K194" s="42" t="e">
        <f t="shared" si="10"/>
        <v>#REF!</v>
      </c>
      <c r="L194" s="15" t="e">
        <f>VLOOKUP($A194,#REF!,COLUMN(#REF!),FALSE)</f>
        <v>#REF!</v>
      </c>
      <c r="M194" s="13" t="e">
        <f>VLOOKUP($A194,#REF!,COLUMN(#REF!),FALSE)</f>
        <v>#REF!</v>
      </c>
      <c r="N194" s="42" t="e">
        <f t="shared" si="11"/>
        <v>#REF!</v>
      </c>
      <c r="O194" s="15" t="e">
        <f>VLOOKUP($A194,#REF!,COLUMN(#REF!),FALSE)</f>
        <v>#REF!</v>
      </c>
      <c r="P194" s="13" t="e">
        <f>VLOOKUP($A194,#REF!,COLUMN(#REF!),FALSE)</f>
        <v>#REF!</v>
      </c>
      <c r="Q194" s="42" t="e">
        <f t="shared" si="12"/>
        <v>#REF!</v>
      </c>
      <c r="R194" s="42" t="e">
        <f t="shared" si="13"/>
        <v>#REF!</v>
      </c>
      <c r="S194" s="25" t="e">
        <f t="shared" si="14"/>
        <v>#REF!</v>
      </c>
    </row>
    <row r="195" spans="1:19" ht="15">
      <c r="A195" s="11" t="s">
        <v>122</v>
      </c>
      <c r="B195" s="12" t="s">
        <v>123</v>
      </c>
      <c r="C195" s="13" t="e">
        <f>VLOOKUP($A195,#REF!,COLUMN(#REF!),FALSE)</f>
        <v>#REF!</v>
      </c>
      <c r="D195" s="13" t="e">
        <f>VLOOKUP($A195,#REF!,COLUMN(#REF!),FALSE)</f>
        <v>#REF!</v>
      </c>
      <c r="E195" s="36" t="e">
        <f>VLOOKUP($A195,#REF!,COLUMN(#REF!),FALSE)</f>
        <v>#REF!</v>
      </c>
      <c r="F195" s="13" t="e">
        <f>VLOOKUP($A195,#REF!,COLUMN(#REF!),FALSE)</f>
        <v>#REF!</v>
      </c>
      <c r="G195" s="13" t="e">
        <f>VLOOKUP($A195,#REF!,COLUMN(#REF!),FALSE)</f>
        <v>#REF!</v>
      </c>
      <c r="H195" s="14" t="e">
        <f>VLOOKUP(A195,#REF!,COLUMN(#REF!),FALSE)</f>
        <v>#REF!</v>
      </c>
      <c r="I195" s="15" t="e">
        <f>VLOOKUP($A195,#REF!,COLUMN(#REF!),FALSE)</f>
        <v>#REF!</v>
      </c>
      <c r="J195" s="13" t="e">
        <f>VLOOKUP($A195,#REF!,COLUMN(#REF!),FALSE)</f>
        <v>#REF!</v>
      </c>
      <c r="K195" s="42" t="e">
        <f t="shared" si="10"/>
        <v>#REF!</v>
      </c>
      <c r="L195" s="15" t="e">
        <f>VLOOKUP($A195,#REF!,COLUMN(#REF!),FALSE)</f>
        <v>#REF!</v>
      </c>
      <c r="M195" s="13" t="e">
        <f>VLOOKUP($A195,#REF!,COLUMN(#REF!),FALSE)</f>
        <v>#REF!</v>
      </c>
      <c r="N195" s="42" t="e">
        <f t="shared" si="11"/>
        <v>#REF!</v>
      </c>
      <c r="O195" s="15" t="e">
        <f>VLOOKUP($A195,#REF!,COLUMN(#REF!),FALSE)</f>
        <v>#REF!</v>
      </c>
      <c r="P195" s="13" t="e">
        <f>VLOOKUP($A195,#REF!,COLUMN(#REF!),FALSE)</f>
        <v>#REF!</v>
      </c>
      <c r="Q195" s="42" t="e">
        <f t="shared" si="12"/>
        <v>#REF!</v>
      </c>
      <c r="R195" s="42" t="e">
        <f t="shared" si="13"/>
        <v>#REF!</v>
      </c>
      <c r="S195" s="25" t="e">
        <f t="shared" si="14"/>
        <v>#REF!</v>
      </c>
    </row>
    <row r="196" spans="1:19" ht="15">
      <c r="A196" s="11" t="s">
        <v>124</v>
      </c>
      <c r="B196" s="12" t="s">
        <v>125</v>
      </c>
      <c r="C196" s="13" t="e">
        <f>VLOOKUP($A196,#REF!,COLUMN(#REF!),FALSE)</f>
        <v>#REF!</v>
      </c>
      <c r="D196" s="13" t="e">
        <f>VLOOKUP($A196,#REF!,COLUMN(#REF!),FALSE)</f>
        <v>#REF!</v>
      </c>
      <c r="E196" s="36" t="e">
        <f>VLOOKUP($A196,#REF!,COLUMN(#REF!),FALSE)</f>
        <v>#REF!</v>
      </c>
      <c r="F196" s="13" t="e">
        <f>VLOOKUP($A196,#REF!,COLUMN(#REF!),FALSE)</f>
        <v>#REF!</v>
      </c>
      <c r="G196" s="13" t="e">
        <f>VLOOKUP($A196,#REF!,COLUMN(#REF!),FALSE)</f>
        <v>#REF!</v>
      </c>
      <c r="H196" s="14" t="e">
        <f>VLOOKUP(A196,#REF!,COLUMN(#REF!),FALSE)</f>
        <v>#REF!</v>
      </c>
      <c r="I196" s="15" t="e">
        <f>VLOOKUP($A196,#REF!,COLUMN(#REF!),FALSE)</f>
        <v>#REF!</v>
      </c>
      <c r="J196" s="13" t="e">
        <f>VLOOKUP($A196,#REF!,COLUMN(#REF!),FALSE)</f>
        <v>#REF!</v>
      </c>
      <c r="K196" s="42" t="e">
        <f t="shared" si="10"/>
        <v>#REF!</v>
      </c>
      <c r="L196" s="15" t="e">
        <f>VLOOKUP($A196,#REF!,COLUMN(#REF!),FALSE)</f>
        <v>#REF!</v>
      </c>
      <c r="M196" s="13" t="e">
        <f>VLOOKUP($A196,#REF!,COLUMN(#REF!),FALSE)</f>
        <v>#REF!</v>
      </c>
      <c r="N196" s="42" t="e">
        <f t="shared" si="11"/>
        <v>#REF!</v>
      </c>
      <c r="O196" s="15" t="e">
        <f>VLOOKUP($A196,#REF!,COLUMN(#REF!),FALSE)</f>
        <v>#REF!</v>
      </c>
      <c r="P196" s="13" t="e">
        <f>VLOOKUP($A196,#REF!,COLUMN(#REF!),FALSE)</f>
        <v>#REF!</v>
      </c>
      <c r="Q196" s="42" t="e">
        <f t="shared" si="12"/>
        <v>#REF!</v>
      </c>
      <c r="R196" s="42" t="e">
        <f t="shared" si="13"/>
        <v>#REF!</v>
      </c>
      <c r="S196" s="25" t="e">
        <f t="shared" si="14"/>
        <v>#REF!</v>
      </c>
    </row>
    <row r="197" spans="1:19" ht="15">
      <c r="A197" s="11" t="s">
        <v>126</v>
      </c>
      <c r="B197" s="12" t="s">
        <v>127</v>
      </c>
      <c r="C197" s="13" t="e">
        <f>VLOOKUP($A197,#REF!,COLUMN(#REF!),FALSE)</f>
        <v>#REF!</v>
      </c>
      <c r="D197" s="13" t="e">
        <f>VLOOKUP($A197,#REF!,COLUMN(#REF!),FALSE)</f>
        <v>#REF!</v>
      </c>
      <c r="E197" s="36" t="e">
        <f>VLOOKUP($A197,#REF!,COLUMN(#REF!),FALSE)</f>
        <v>#REF!</v>
      </c>
      <c r="F197" s="13" t="e">
        <f>VLOOKUP($A197,#REF!,COLUMN(#REF!),FALSE)</f>
        <v>#REF!</v>
      </c>
      <c r="G197" s="13" t="e">
        <f>VLOOKUP($A197,#REF!,COLUMN(#REF!),FALSE)</f>
        <v>#REF!</v>
      </c>
      <c r="H197" s="14" t="e">
        <f>VLOOKUP(A197,#REF!,COLUMN(#REF!),FALSE)</f>
        <v>#REF!</v>
      </c>
      <c r="I197" s="15" t="e">
        <f>VLOOKUP($A197,#REF!,COLUMN(#REF!),FALSE)</f>
        <v>#REF!</v>
      </c>
      <c r="J197" s="13" t="e">
        <f>VLOOKUP($A197,#REF!,COLUMN(#REF!),FALSE)</f>
        <v>#REF!</v>
      </c>
      <c r="K197" s="42" t="e">
        <f t="shared" si="10"/>
        <v>#REF!</v>
      </c>
      <c r="L197" s="15" t="e">
        <f>VLOOKUP($A197,#REF!,COLUMN(#REF!),FALSE)</f>
        <v>#REF!</v>
      </c>
      <c r="M197" s="13" t="e">
        <f>VLOOKUP($A197,#REF!,COLUMN(#REF!),FALSE)</f>
        <v>#REF!</v>
      </c>
      <c r="N197" s="42" t="e">
        <f t="shared" si="11"/>
        <v>#REF!</v>
      </c>
      <c r="O197" s="15" t="e">
        <f>VLOOKUP($A197,#REF!,COLUMN(#REF!),FALSE)</f>
        <v>#REF!</v>
      </c>
      <c r="P197" s="13" t="e">
        <f>VLOOKUP($A197,#REF!,COLUMN(#REF!),FALSE)</f>
        <v>#REF!</v>
      </c>
      <c r="Q197" s="42" t="e">
        <f t="shared" si="12"/>
        <v>#REF!</v>
      </c>
      <c r="R197" s="42" t="e">
        <f t="shared" si="13"/>
        <v>#REF!</v>
      </c>
      <c r="S197" s="25" t="e">
        <f t="shared" si="14"/>
        <v>#REF!</v>
      </c>
    </row>
    <row r="198" spans="1:19" ht="15">
      <c r="A198" s="11" t="s">
        <v>128</v>
      </c>
      <c r="B198" s="12" t="s">
        <v>129</v>
      </c>
      <c r="C198" s="13" t="e">
        <f>VLOOKUP($A198,#REF!,COLUMN(#REF!),FALSE)</f>
        <v>#REF!</v>
      </c>
      <c r="D198" s="13" t="e">
        <f>VLOOKUP($A198,#REF!,COLUMN(#REF!),FALSE)</f>
        <v>#REF!</v>
      </c>
      <c r="E198" s="36" t="e">
        <f>VLOOKUP($A198,#REF!,COLUMN(#REF!),FALSE)</f>
        <v>#REF!</v>
      </c>
      <c r="F198" s="13" t="e">
        <f>VLOOKUP($A198,#REF!,COLUMN(#REF!),FALSE)</f>
        <v>#REF!</v>
      </c>
      <c r="G198" s="13" t="e">
        <f>VLOOKUP($A198,#REF!,COLUMN(#REF!),FALSE)</f>
        <v>#REF!</v>
      </c>
      <c r="H198" s="14" t="e">
        <f>VLOOKUP(A198,#REF!,COLUMN(#REF!),FALSE)</f>
        <v>#REF!</v>
      </c>
      <c r="I198" s="15" t="e">
        <f>VLOOKUP($A198,#REF!,COLUMN(#REF!),FALSE)</f>
        <v>#REF!</v>
      </c>
      <c r="J198" s="13" t="e">
        <f>VLOOKUP($A198,#REF!,COLUMN(#REF!),FALSE)</f>
        <v>#REF!</v>
      </c>
      <c r="K198" s="42" t="e">
        <f aca="true" t="shared" si="15" ref="K198:K261">J198-I198</f>
        <v>#REF!</v>
      </c>
      <c r="L198" s="15" t="e">
        <f>VLOOKUP($A198,#REF!,COLUMN(#REF!),FALSE)</f>
        <v>#REF!</v>
      </c>
      <c r="M198" s="13" t="e">
        <f>VLOOKUP($A198,#REF!,COLUMN(#REF!),FALSE)</f>
        <v>#REF!</v>
      </c>
      <c r="N198" s="42" t="e">
        <f aca="true" t="shared" si="16" ref="N198:N261">M198-L198</f>
        <v>#REF!</v>
      </c>
      <c r="O198" s="15" t="e">
        <f>VLOOKUP($A198,#REF!,COLUMN(#REF!),FALSE)</f>
        <v>#REF!</v>
      </c>
      <c r="P198" s="13" t="e">
        <f>VLOOKUP($A198,#REF!,COLUMN(#REF!),FALSE)</f>
        <v>#REF!</v>
      </c>
      <c r="Q198" s="42" t="e">
        <f aca="true" t="shared" si="17" ref="Q198:Q261">P198-O198</f>
        <v>#REF!</v>
      </c>
      <c r="R198" s="42" t="e">
        <f aca="true" t="shared" si="18" ref="R198:R261">(K198*D198+N198*F198)/SUM(D198,F198)</f>
        <v>#REF!</v>
      </c>
      <c r="S198" s="25" t="e">
        <f aca="true" t="shared" si="19" ref="S198:S261">(K198*D198+N198*F198)</f>
        <v>#REF!</v>
      </c>
    </row>
    <row r="199" spans="1:19" ht="15">
      <c r="A199" s="11" t="s">
        <v>130</v>
      </c>
      <c r="B199" s="12" t="s">
        <v>131</v>
      </c>
      <c r="C199" s="13" t="e">
        <f>VLOOKUP($A199,#REF!,COLUMN(#REF!),FALSE)</f>
        <v>#REF!</v>
      </c>
      <c r="D199" s="13" t="e">
        <f>VLOOKUP($A199,#REF!,COLUMN(#REF!),FALSE)</f>
        <v>#REF!</v>
      </c>
      <c r="E199" s="36" t="e">
        <f>VLOOKUP($A199,#REF!,COLUMN(#REF!),FALSE)</f>
        <v>#REF!</v>
      </c>
      <c r="F199" s="13" t="e">
        <f>VLOOKUP($A199,#REF!,COLUMN(#REF!),FALSE)</f>
        <v>#REF!</v>
      </c>
      <c r="G199" s="13" t="e">
        <f>VLOOKUP($A199,#REF!,COLUMN(#REF!),FALSE)</f>
        <v>#REF!</v>
      </c>
      <c r="H199" s="14" t="e">
        <f>VLOOKUP(A199,#REF!,COLUMN(#REF!),FALSE)</f>
        <v>#REF!</v>
      </c>
      <c r="I199" s="15" t="e">
        <f>VLOOKUP($A199,#REF!,COLUMN(#REF!),FALSE)</f>
        <v>#REF!</v>
      </c>
      <c r="J199" s="13" t="e">
        <f>VLOOKUP($A199,#REF!,COLUMN(#REF!),FALSE)</f>
        <v>#REF!</v>
      </c>
      <c r="K199" s="42" t="e">
        <f t="shared" si="15"/>
        <v>#REF!</v>
      </c>
      <c r="L199" s="15" t="e">
        <f>VLOOKUP($A199,#REF!,COLUMN(#REF!),FALSE)</f>
        <v>#REF!</v>
      </c>
      <c r="M199" s="13" t="e">
        <f>VLOOKUP($A199,#REF!,COLUMN(#REF!),FALSE)</f>
        <v>#REF!</v>
      </c>
      <c r="N199" s="42" t="e">
        <f t="shared" si="16"/>
        <v>#REF!</v>
      </c>
      <c r="O199" s="15" t="e">
        <f>VLOOKUP($A199,#REF!,COLUMN(#REF!),FALSE)</f>
        <v>#REF!</v>
      </c>
      <c r="P199" s="13" t="e">
        <f>VLOOKUP($A199,#REF!,COLUMN(#REF!),FALSE)</f>
        <v>#REF!</v>
      </c>
      <c r="Q199" s="42" t="e">
        <f t="shared" si="17"/>
        <v>#REF!</v>
      </c>
      <c r="R199" s="42" t="e">
        <f t="shared" si="18"/>
        <v>#REF!</v>
      </c>
      <c r="S199" s="25" t="e">
        <f t="shared" si="19"/>
        <v>#REF!</v>
      </c>
    </row>
    <row r="200" spans="1:19" ht="15">
      <c r="A200" s="11" t="s">
        <v>132</v>
      </c>
      <c r="B200" s="12" t="s">
        <v>133</v>
      </c>
      <c r="C200" s="13" t="e">
        <f>VLOOKUP($A200,#REF!,COLUMN(#REF!),FALSE)</f>
        <v>#REF!</v>
      </c>
      <c r="D200" s="13" t="e">
        <f>VLOOKUP($A200,#REF!,COLUMN(#REF!),FALSE)</f>
        <v>#REF!</v>
      </c>
      <c r="E200" s="36" t="e">
        <f>VLOOKUP($A200,#REF!,COLUMN(#REF!),FALSE)</f>
        <v>#REF!</v>
      </c>
      <c r="F200" s="13" t="e">
        <f>VLOOKUP($A200,#REF!,COLUMN(#REF!),FALSE)</f>
        <v>#REF!</v>
      </c>
      <c r="G200" s="13" t="e">
        <f>VLOOKUP($A200,#REF!,COLUMN(#REF!),FALSE)</f>
        <v>#REF!</v>
      </c>
      <c r="H200" s="14" t="e">
        <f>VLOOKUP(A200,#REF!,COLUMN(#REF!),FALSE)</f>
        <v>#REF!</v>
      </c>
      <c r="I200" s="15" t="e">
        <f>VLOOKUP($A200,#REF!,COLUMN(#REF!),FALSE)</f>
        <v>#REF!</v>
      </c>
      <c r="J200" s="13" t="e">
        <f>VLOOKUP($A200,#REF!,COLUMN(#REF!),FALSE)</f>
        <v>#REF!</v>
      </c>
      <c r="K200" s="42" t="e">
        <f t="shared" si="15"/>
        <v>#REF!</v>
      </c>
      <c r="L200" s="15" t="e">
        <f>VLOOKUP($A200,#REF!,COLUMN(#REF!),FALSE)</f>
        <v>#REF!</v>
      </c>
      <c r="M200" s="13" t="e">
        <f>VLOOKUP($A200,#REF!,COLUMN(#REF!),FALSE)</f>
        <v>#REF!</v>
      </c>
      <c r="N200" s="42" t="e">
        <f t="shared" si="16"/>
        <v>#REF!</v>
      </c>
      <c r="O200" s="15" t="e">
        <f>VLOOKUP($A200,#REF!,COLUMN(#REF!),FALSE)</f>
        <v>#REF!</v>
      </c>
      <c r="P200" s="13" t="e">
        <f>VLOOKUP($A200,#REF!,COLUMN(#REF!),FALSE)</f>
        <v>#REF!</v>
      </c>
      <c r="Q200" s="42" t="e">
        <f t="shared" si="17"/>
        <v>#REF!</v>
      </c>
      <c r="R200" s="42" t="e">
        <f t="shared" si="18"/>
        <v>#REF!</v>
      </c>
      <c r="S200" s="25" t="e">
        <f t="shared" si="19"/>
        <v>#REF!</v>
      </c>
    </row>
    <row r="201" spans="1:19" ht="15">
      <c r="A201" s="11" t="s">
        <v>134</v>
      </c>
      <c r="B201" s="12" t="s">
        <v>135</v>
      </c>
      <c r="C201" s="13" t="e">
        <f>VLOOKUP($A201,#REF!,COLUMN(#REF!),FALSE)</f>
        <v>#REF!</v>
      </c>
      <c r="D201" s="13" t="e">
        <f>VLOOKUP($A201,#REF!,COLUMN(#REF!),FALSE)</f>
        <v>#REF!</v>
      </c>
      <c r="E201" s="36" t="e">
        <f>VLOOKUP($A201,#REF!,COLUMN(#REF!),FALSE)</f>
        <v>#REF!</v>
      </c>
      <c r="F201" s="13" t="e">
        <f>VLOOKUP($A201,#REF!,COLUMN(#REF!),FALSE)</f>
        <v>#REF!</v>
      </c>
      <c r="G201" s="13" t="e">
        <f>VLOOKUP($A201,#REF!,COLUMN(#REF!),FALSE)</f>
        <v>#REF!</v>
      </c>
      <c r="H201" s="14" t="e">
        <f>VLOOKUP(A201,#REF!,COLUMN(#REF!),FALSE)</f>
        <v>#REF!</v>
      </c>
      <c r="I201" s="15" t="e">
        <f>VLOOKUP($A201,#REF!,COLUMN(#REF!),FALSE)</f>
        <v>#REF!</v>
      </c>
      <c r="J201" s="13" t="e">
        <f>VLOOKUP($A201,#REF!,COLUMN(#REF!),FALSE)</f>
        <v>#REF!</v>
      </c>
      <c r="K201" s="42" t="e">
        <f t="shared" si="15"/>
        <v>#REF!</v>
      </c>
      <c r="L201" s="15" t="e">
        <f>VLOOKUP($A201,#REF!,COLUMN(#REF!),FALSE)</f>
        <v>#REF!</v>
      </c>
      <c r="M201" s="13" t="e">
        <f>VLOOKUP($A201,#REF!,COLUMN(#REF!),FALSE)</f>
        <v>#REF!</v>
      </c>
      <c r="N201" s="42" t="e">
        <f t="shared" si="16"/>
        <v>#REF!</v>
      </c>
      <c r="O201" s="15" t="e">
        <f>VLOOKUP($A201,#REF!,COLUMN(#REF!),FALSE)</f>
        <v>#REF!</v>
      </c>
      <c r="P201" s="13" t="e">
        <f>VLOOKUP($A201,#REF!,COLUMN(#REF!),FALSE)</f>
        <v>#REF!</v>
      </c>
      <c r="Q201" s="42" t="e">
        <f t="shared" si="17"/>
        <v>#REF!</v>
      </c>
      <c r="R201" s="42" t="e">
        <f t="shared" si="18"/>
        <v>#REF!</v>
      </c>
      <c r="S201" s="25" t="e">
        <f t="shared" si="19"/>
        <v>#REF!</v>
      </c>
    </row>
    <row r="202" spans="1:19" ht="15">
      <c r="A202" s="11" t="s">
        <v>52</v>
      </c>
      <c r="B202" s="12" t="s">
        <v>53</v>
      </c>
      <c r="C202" s="13" t="e">
        <f>VLOOKUP($A202,#REF!,COLUMN(#REF!),FALSE)</f>
        <v>#REF!</v>
      </c>
      <c r="D202" s="13" t="e">
        <f>VLOOKUP($A202,#REF!,COLUMN(#REF!),FALSE)</f>
        <v>#REF!</v>
      </c>
      <c r="E202" s="36" t="e">
        <f>VLOOKUP($A202,#REF!,COLUMN(#REF!),FALSE)</f>
        <v>#REF!</v>
      </c>
      <c r="F202" s="13" t="e">
        <f>VLOOKUP($A202,#REF!,COLUMN(#REF!),FALSE)</f>
        <v>#REF!</v>
      </c>
      <c r="G202" s="13" t="e">
        <f>VLOOKUP($A202,#REF!,COLUMN(#REF!),FALSE)</f>
        <v>#REF!</v>
      </c>
      <c r="H202" s="14" t="e">
        <f>VLOOKUP(A202,#REF!,COLUMN(#REF!),FALSE)</f>
        <v>#REF!</v>
      </c>
      <c r="I202" s="15" t="e">
        <f>VLOOKUP($A202,#REF!,COLUMN(#REF!),FALSE)</f>
        <v>#REF!</v>
      </c>
      <c r="J202" s="13" t="e">
        <f>VLOOKUP($A202,#REF!,COLUMN(#REF!),FALSE)</f>
        <v>#REF!</v>
      </c>
      <c r="K202" s="42" t="e">
        <f t="shared" si="15"/>
        <v>#REF!</v>
      </c>
      <c r="L202" s="15" t="e">
        <f>VLOOKUP($A202,#REF!,COLUMN(#REF!),FALSE)</f>
        <v>#REF!</v>
      </c>
      <c r="M202" s="13" t="e">
        <f>VLOOKUP($A202,#REF!,COLUMN(#REF!),FALSE)</f>
        <v>#REF!</v>
      </c>
      <c r="N202" s="42" t="e">
        <f t="shared" si="16"/>
        <v>#REF!</v>
      </c>
      <c r="O202" s="15" t="e">
        <f>VLOOKUP($A202,#REF!,COLUMN(#REF!),FALSE)</f>
        <v>#REF!</v>
      </c>
      <c r="P202" s="13" t="e">
        <f>VLOOKUP($A202,#REF!,COLUMN(#REF!),FALSE)</f>
        <v>#REF!</v>
      </c>
      <c r="Q202" s="42" t="e">
        <f t="shared" si="17"/>
        <v>#REF!</v>
      </c>
      <c r="R202" s="42" t="e">
        <f t="shared" si="18"/>
        <v>#REF!</v>
      </c>
      <c r="S202" s="25" t="e">
        <f t="shared" si="19"/>
        <v>#REF!</v>
      </c>
    </row>
    <row r="203" spans="1:19" ht="15">
      <c r="A203" s="11" t="s">
        <v>54</v>
      </c>
      <c r="B203" s="12" t="s">
        <v>55</v>
      </c>
      <c r="C203" s="13" t="e">
        <f>VLOOKUP($A203,#REF!,COLUMN(#REF!),FALSE)</f>
        <v>#REF!</v>
      </c>
      <c r="D203" s="13" t="e">
        <f>VLOOKUP($A203,#REF!,COLUMN(#REF!),FALSE)</f>
        <v>#REF!</v>
      </c>
      <c r="E203" s="36" t="e">
        <f>VLOOKUP($A203,#REF!,COLUMN(#REF!),FALSE)</f>
        <v>#REF!</v>
      </c>
      <c r="F203" s="13" t="e">
        <f>VLOOKUP($A203,#REF!,COLUMN(#REF!),FALSE)</f>
        <v>#REF!</v>
      </c>
      <c r="G203" s="13" t="e">
        <f>VLOOKUP($A203,#REF!,COLUMN(#REF!),FALSE)</f>
        <v>#REF!</v>
      </c>
      <c r="H203" s="14" t="e">
        <f>VLOOKUP(A203,#REF!,COLUMN(#REF!),FALSE)</f>
        <v>#REF!</v>
      </c>
      <c r="I203" s="15" t="e">
        <f>VLOOKUP($A203,#REF!,COLUMN(#REF!),FALSE)</f>
        <v>#REF!</v>
      </c>
      <c r="J203" s="13" t="e">
        <f>VLOOKUP($A203,#REF!,COLUMN(#REF!),FALSE)</f>
        <v>#REF!</v>
      </c>
      <c r="K203" s="42" t="e">
        <f t="shared" si="15"/>
        <v>#REF!</v>
      </c>
      <c r="L203" s="15" t="e">
        <f>VLOOKUP($A203,#REF!,COLUMN(#REF!),FALSE)</f>
        <v>#REF!</v>
      </c>
      <c r="M203" s="13" t="e">
        <f>VLOOKUP($A203,#REF!,COLUMN(#REF!),FALSE)</f>
        <v>#REF!</v>
      </c>
      <c r="N203" s="42" t="e">
        <f t="shared" si="16"/>
        <v>#REF!</v>
      </c>
      <c r="O203" s="15" t="e">
        <f>VLOOKUP($A203,#REF!,COLUMN(#REF!),FALSE)</f>
        <v>#REF!</v>
      </c>
      <c r="P203" s="13" t="e">
        <f>VLOOKUP($A203,#REF!,COLUMN(#REF!),FALSE)</f>
        <v>#REF!</v>
      </c>
      <c r="Q203" s="42" t="e">
        <f t="shared" si="17"/>
        <v>#REF!</v>
      </c>
      <c r="R203" s="42" t="e">
        <f t="shared" si="18"/>
        <v>#REF!</v>
      </c>
      <c r="S203" s="25" t="e">
        <f t="shared" si="19"/>
        <v>#REF!</v>
      </c>
    </row>
    <row r="204" spans="1:19" ht="15">
      <c r="A204" s="11" t="s">
        <v>56</v>
      </c>
      <c r="B204" s="12" t="s">
        <v>57</v>
      </c>
      <c r="C204" s="13" t="e">
        <f>VLOOKUP($A204,#REF!,COLUMN(#REF!),FALSE)</f>
        <v>#REF!</v>
      </c>
      <c r="D204" s="13" t="e">
        <f>VLOOKUP($A204,#REF!,COLUMN(#REF!),FALSE)</f>
        <v>#REF!</v>
      </c>
      <c r="E204" s="36" t="e">
        <f>VLOOKUP($A204,#REF!,COLUMN(#REF!),FALSE)</f>
        <v>#REF!</v>
      </c>
      <c r="F204" s="13" t="e">
        <f>VLOOKUP($A204,#REF!,COLUMN(#REF!),FALSE)</f>
        <v>#REF!</v>
      </c>
      <c r="G204" s="13" t="e">
        <f>VLOOKUP($A204,#REF!,COLUMN(#REF!),FALSE)</f>
        <v>#REF!</v>
      </c>
      <c r="H204" s="14" t="e">
        <f>VLOOKUP(A204,#REF!,COLUMN(#REF!),FALSE)</f>
        <v>#REF!</v>
      </c>
      <c r="I204" s="15" t="e">
        <f>VLOOKUP($A204,#REF!,COLUMN(#REF!),FALSE)</f>
        <v>#REF!</v>
      </c>
      <c r="J204" s="13" t="e">
        <f>VLOOKUP($A204,#REF!,COLUMN(#REF!),FALSE)</f>
        <v>#REF!</v>
      </c>
      <c r="K204" s="42" t="e">
        <f t="shared" si="15"/>
        <v>#REF!</v>
      </c>
      <c r="L204" s="15" t="e">
        <f>VLOOKUP($A204,#REF!,COLUMN(#REF!),FALSE)</f>
        <v>#REF!</v>
      </c>
      <c r="M204" s="13" t="e">
        <f>VLOOKUP($A204,#REF!,COLUMN(#REF!),FALSE)</f>
        <v>#REF!</v>
      </c>
      <c r="N204" s="42" t="e">
        <f t="shared" si="16"/>
        <v>#REF!</v>
      </c>
      <c r="O204" s="15" t="e">
        <f>VLOOKUP($A204,#REF!,COLUMN(#REF!),FALSE)</f>
        <v>#REF!</v>
      </c>
      <c r="P204" s="13" t="e">
        <f>VLOOKUP($A204,#REF!,COLUMN(#REF!),FALSE)</f>
        <v>#REF!</v>
      </c>
      <c r="Q204" s="42" t="e">
        <f t="shared" si="17"/>
        <v>#REF!</v>
      </c>
      <c r="R204" s="42" t="e">
        <f t="shared" si="18"/>
        <v>#REF!</v>
      </c>
      <c r="S204" s="25" t="e">
        <f t="shared" si="19"/>
        <v>#REF!</v>
      </c>
    </row>
    <row r="205" spans="1:19" ht="15">
      <c r="A205" s="11" t="s">
        <v>58</v>
      </c>
      <c r="B205" s="12" t="s">
        <v>59</v>
      </c>
      <c r="C205" s="13" t="e">
        <f>VLOOKUP($A205,#REF!,COLUMN(#REF!),FALSE)</f>
        <v>#REF!</v>
      </c>
      <c r="D205" s="13" t="e">
        <f>VLOOKUP($A205,#REF!,COLUMN(#REF!),FALSE)</f>
        <v>#REF!</v>
      </c>
      <c r="E205" s="36" t="e">
        <f>VLOOKUP($A205,#REF!,COLUMN(#REF!),FALSE)</f>
        <v>#REF!</v>
      </c>
      <c r="F205" s="13" t="e">
        <f>VLOOKUP($A205,#REF!,COLUMN(#REF!),FALSE)</f>
        <v>#REF!</v>
      </c>
      <c r="G205" s="13" t="e">
        <f>VLOOKUP($A205,#REF!,COLUMN(#REF!),FALSE)</f>
        <v>#REF!</v>
      </c>
      <c r="H205" s="14" t="e">
        <f>VLOOKUP(A205,#REF!,COLUMN(#REF!),FALSE)</f>
        <v>#REF!</v>
      </c>
      <c r="I205" s="15" t="e">
        <f>VLOOKUP($A205,#REF!,COLUMN(#REF!),FALSE)</f>
        <v>#REF!</v>
      </c>
      <c r="J205" s="13" t="e">
        <f>VLOOKUP($A205,#REF!,COLUMN(#REF!),FALSE)</f>
        <v>#REF!</v>
      </c>
      <c r="K205" s="42" t="e">
        <f t="shared" si="15"/>
        <v>#REF!</v>
      </c>
      <c r="L205" s="15" t="e">
        <f>VLOOKUP($A205,#REF!,COLUMN(#REF!),FALSE)</f>
        <v>#REF!</v>
      </c>
      <c r="M205" s="13" t="e">
        <f>VLOOKUP($A205,#REF!,COLUMN(#REF!),FALSE)</f>
        <v>#REF!</v>
      </c>
      <c r="N205" s="42" t="e">
        <f t="shared" si="16"/>
        <v>#REF!</v>
      </c>
      <c r="O205" s="15" t="e">
        <f>VLOOKUP($A205,#REF!,COLUMN(#REF!),FALSE)</f>
        <v>#REF!</v>
      </c>
      <c r="P205" s="13" t="e">
        <f>VLOOKUP($A205,#REF!,COLUMN(#REF!),FALSE)</f>
        <v>#REF!</v>
      </c>
      <c r="Q205" s="42" t="e">
        <f t="shared" si="17"/>
        <v>#REF!</v>
      </c>
      <c r="R205" s="42" t="e">
        <f t="shared" si="18"/>
        <v>#REF!</v>
      </c>
      <c r="S205" s="25" t="e">
        <f t="shared" si="19"/>
        <v>#REF!</v>
      </c>
    </row>
    <row r="206" spans="1:19" ht="15">
      <c r="A206" s="11" t="s">
        <v>136</v>
      </c>
      <c r="B206" s="12" t="s">
        <v>137</v>
      </c>
      <c r="C206" s="13" t="e">
        <f>VLOOKUP($A206,#REF!,COLUMN(#REF!),FALSE)</f>
        <v>#REF!</v>
      </c>
      <c r="D206" s="13" t="e">
        <f>VLOOKUP($A206,#REF!,COLUMN(#REF!),FALSE)</f>
        <v>#REF!</v>
      </c>
      <c r="E206" s="36" t="e">
        <f>VLOOKUP($A206,#REF!,COLUMN(#REF!),FALSE)</f>
        <v>#REF!</v>
      </c>
      <c r="F206" s="13" t="e">
        <f>VLOOKUP($A206,#REF!,COLUMN(#REF!),FALSE)</f>
        <v>#REF!</v>
      </c>
      <c r="G206" s="13" t="e">
        <f>VLOOKUP($A206,#REF!,COLUMN(#REF!),FALSE)</f>
        <v>#REF!</v>
      </c>
      <c r="H206" s="14" t="e">
        <f>VLOOKUP(A206,#REF!,COLUMN(#REF!),FALSE)</f>
        <v>#REF!</v>
      </c>
      <c r="I206" s="15" t="e">
        <f>VLOOKUP($A206,#REF!,COLUMN(#REF!),FALSE)</f>
        <v>#REF!</v>
      </c>
      <c r="J206" s="13" t="e">
        <f>VLOOKUP($A206,#REF!,COLUMN(#REF!),FALSE)</f>
        <v>#REF!</v>
      </c>
      <c r="K206" s="42" t="e">
        <f t="shared" si="15"/>
        <v>#REF!</v>
      </c>
      <c r="L206" s="15" t="e">
        <f>VLOOKUP($A206,#REF!,COLUMN(#REF!),FALSE)</f>
        <v>#REF!</v>
      </c>
      <c r="M206" s="13" t="e">
        <f>VLOOKUP($A206,#REF!,COLUMN(#REF!),FALSE)</f>
        <v>#REF!</v>
      </c>
      <c r="N206" s="42" t="e">
        <f t="shared" si="16"/>
        <v>#REF!</v>
      </c>
      <c r="O206" s="15" t="e">
        <f>VLOOKUP($A206,#REF!,COLUMN(#REF!),FALSE)</f>
        <v>#REF!</v>
      </c>
      <c r="P206" s="13" t="e">
        <f>VLOOKUP($A206,#REF!,COLUMN(#REF!),FALSE)</f>
        <v>#REF!</v>
      </c>
      <c r="Q206" s="42" t="e">
        <f t="shared" si="17"/>
        <v>#REF!</v>
      </c>
      <c r="R206" s="42" t="e">
        <f t="shared" si="18"/>
        <v>#REF!</v>
      </c>
      <c r="S206" s="25" t="e">
        <f t="shared" si="19"/>
        <v>#REF!</v>
      </c>
    </row>
    <row r="207" spans="1:19" ht="15">
      <c r="A207" s="11" t="s">
        <v>138</v>
      </c>
      <c r="B207" s="12" t="s">
        <v>139</v>
      </c>
      <c r="C207" s="13" t="e">
        <f>VLOOKUP($A207,#REF!,COLUMN(#REF!),FALSE)</f>
        <v>#REF!</v>
      </c>
      <c r="D207" s="13" t="e">
        <f>VLOOKUP($A207,#REF!,COLUMN(#REF!),FALSE)</f>
        <v>#REF!</v>
      </c>
      <c r="E207" s="36" t="e">
        <f>VLOOKUP($A207,#REF!,COLUMN(#REF!),FALSE)</f>
        <v>#REF!</v>
      </c>
      <c r="F207" s="13" t="e">
        <f>VLOOKUP($A207,#REF!,COLUMN(#REF!),FALSE)</f>
        <v>#REF!</v>
      </c>
      <c r="G207" s="13" t="e">
        <f>VLOOKUP($A207,#REF!,COLUMN(#REF!),FALSE)</f>
        <v>#REF!</v>
      </c>
      <c r="H207" s="14" t="e">
        <f>VLOOKUP(A207,#REF!,COLUMN(#REF!),FALSE)</f>
        <v>#REF!</v>
      </c>
      <c r="I207" s="15" t="e">
        <f>VLOOKUP($A207,#REF!,COLUMN(#REF!),FALSE)</f>
        <v>#REF!</v>
      </c>
      <c r="J207" s="13" t="e">
        <f>VLOOKUP($A207,#REF!,COLUMN(#REF!),FALSE)</f>
        <v>#REF!</v>
      </c>
      <c r="K207" s="42" t="e">
        <f t="shared" si="15"/>
        <v>#REF!</v>
      </c>
      <c r="L207" s="15" t="e">
        <f>VLOOKUP($A207,#REF!,COLUMN(#REF!),FALSE)</f>
        <v>#REF!</v>
      </c>
      <c r="M207" s="13" t="e">
        <f>VLOOKUP($A207,#REF!,COLUMN(#REF!),FALSE)</f>
        <v>#REF!</v>
      </c>
      <c r="N207" s="42" t="e">
        <f t="shared" si="16"/>
        <v>#REF!</v>
      </c>
      <c r="O207" s="15" t="e">
        <f>VLOOKUP($A207,#REF!,COLUMN(#REF!),FALSE)</f>
        <v>#REF!</v>
      </c>
      <c r="P207" s="13" t="e">
        <f>VLOOKUP($A207,#REF!,COLUMN(#REF!),FALSE)</f>
        <v>#REF!</v>
      </c>
      <c r="Q207" s="42" t="e">
        <f t="shared" si="17"/>
        <v>#REF!</v>
      </c>
      <c r="R207" s="42" t="e">
        <f t="shared" si="18"/>
        <v>#REF!</v>
      </c>
      <c r="S207" s="25" t="e">
        <f t="shared" si="19"/>
        <v>#REF!</v>
      </c>
    </row>
    <row r="208" spans="1:19" ht="15">
      <c r="A208" s="11" t="s">
        <v>140</v>
      </c>
      <c r="B208" s="12" t="s">
        <v>141</v>
      </c>
      <c r="C208" s="13" t="e">
        <f>VLOOKUP($A208,#REF!,COLUMN(#REF!),FALSE)</f>
        <v>#REF!</v>
      </c>
      <c r="D208" s="13" t="e">
        <f>VLOOKUP($A208,#REF!,COLUMN(#REF!),FALSE)</f>
        <v>#REF!</v>
      </c>
      <c r="E208" s="36" t="e">
        <f>VLOOKUP($A208,#REF!,COLUMN(#REF!),FALSE)</f>
        <v>#REF!</v>
      </c>
      <c r="F208" s="13" t="e">
        <f>VLOOKUP($A208,#REF!,COLUMN(#REF!),FALSE)</f>
        <v>#REF!</v>
      </c>
      <c r="G208" s="13" t="e">
        <f>VLOOKUP($A208,#REF!,COLUMN(#REF!),FALSE)</f>
        <v>#REF!</v>
      </c>
      <c r="H208" s="14" t="e">
        <f>VLOOKUP(A208,#REF!,COLUMN(#REF!),FALSE)</f>
        <v>#REF!</v>
      </c>
      <c r="I208" s="15" t="e">
        <f>VLOOKUP($A208,#REF!,COLUMN(#REF!),FALSE)</f>
        <v>#REF!</v>
      </c>
      <c r="J208" s="13" t="e">
        <f>VLOOKUP($A208,#REF!,COLUMN(#REF!),FALSE)</f>
        <v>#REF!</v>
      </c>
      <c r="K208" s="42" t="e">
        <f t="shared" si="15"/>
        <v>#REF!</v>
      </c>
      <c r="L208" s="15" t="e">
        <f>VLOOKUP($A208,#REF!,COLUMN(#REF!),FALSE)</f>
        <v>#REF!</v>
      </c>
      <c r="M208" s="13" t="e">
        <f>VLOOKUP($A208,#REF!,COLUMN(#REF!),FALSE)</f>
        <v>#REF!</v>
      </c>
      <c r="N208" s="42" t="e">
        <f t="shared" si="16"/>
        <v>#REF!</v>
      </c>
      <c r="O208" s="15" t="e">
        <f>VLOOKUP($A208,#REF!,COLUMN(#REF!),FALSE)</f>
        <v>#REF!</v>
      </c>
      <c r="P208" s="13" t="e">
        <f>VLOOKUP($A208,#REF!,COLUMN(#REF!),FALSE)</f>
        <v>#REF!</v>
      </c>
      <c r="Q208" s="42" t="e">
        <f t="shared" si="17"/>
        <v>#REF!</v>
      </c>
      <c r="R208" s="42" t="e">
        <f t="shared" si="18"/>
        <v>#REF!</v>
      </c>
      <c r="S208" s="25" t="e">
        <f t="shared" si="19"/>
        <v>#REF!</v>
      </c>
    </row>
    <row r="209" spans="1:19" ht="15">
      <c r="A209" s="11" t="s">
        <v>142</v>
      </c>
      <c r="B209" s="12" t="s">
        <v>143</v>
      </c>
      <c r="C209" s="13" t="e">
        <f>VLOOKUP($A209,#REF!,COLUMN(#REF!),FALSE)</f>
        <v>#REF!</v>
      </c>
      <c r="D209" s="13" t="e">
        <f>VLOOKUP($A209,#REF!,COLUMN(#REF!),FALSE)</f>
        <v>#REF!</v>
      </c>
      <c r="E209" s="36" t="e">
        <f>VLOOKUP($A209,#REF!,COLUMN(#REF!),FALSE)</f>
        <v>#REF!</v>
      </c>
      <c r="F209" s="13" t="e">
        <f>VLOOKUP($A209,#REF!,COLUMN(#REF!),FALSE)</f>
        <v>#REF!</v>
      </c>
      <c r="G209" s="13" t="e">
        <f>VLOOKUP($A209,#REF!,COLUMN(#REF!),FALSE)</f>
        <v>#REF!</v>
      </c>
      <c r="H209" s="14" t="e">
        <f>VLOOKUP(A209,#REF!,COLUMN(#REF!),FALSE)</f>
        <v>#REF!</v>
      </c>
      <c r="I209" s="15" t="e">
        <f>VLOOKUP($A209,#REF!,COLUMN(#REF!),FALSE)</f>
        <v>#REF!</v>
      </c>
      <c r="J209" s="13" t="e">
        <f>VLOOKUP($A209,#REF!,COLUMN(#REF!),FALSE)</f>
        <v>#REF!</v>
      </c>
      <c r="K209" s="42" t="e">
        <f t="shared" si="15"/>
        <v>#REF!</v>
      </c>
      <c r="L209" s="15" t="e">
        <f>VLOOKUP($A209,#REF!,COLUMN(#REF!),FALSE)</f>
        <v>#REF!</v>
      </c>
      <c r="M209" s="13" t="e">
        <f>VLOOKUP($A209,#REF!,COLUMN(#REF!),FALSE)</f>
        <v>#REF!</v>
      </c>
      <c r="N209" s="42" t="e">
        <f t="shared" si="16"/>
        <v>#REF!</v>
      </c>
      <c r="O209" s="15" t="e">
        <f>VLOOKUP($A209,#REF!,COLUMN(#REF!),FALSE)</f>
        <v>#REF!</v>
      </c>
      <c r="P209" s="13" t="e">
        <f>VLOOKUP($A209,#REF!,COLUMN(#REF!),FALSE)</f>
        <v>#REF!</v>
      </c>
      <c r="Q209" s="42" t="e">
        <f t="shared" si="17"/>
        <v>#REF!</v>
      </c>
      <c r="R209" s="42" t="e">
        <f t="shared" si="18"/>
        <v>#REF!</v>
      </c>
      <c r="S209" s="25" t="e">
        <f t="shared" si="19"/>
        <v>#REF!</v>
      </c>
    </row>
    <row r="210" spans="1:19" ht="15">
      <c r="A210" s="11" t="s">
        <v>144</v>
      </c>
      <c r="B210" s="12" t="s">
        <v>145</v>
      </c>
      <c r="C210" s="13" t="e">
        <f>VLOOKUP($A210,#REF!,COLUMN(#REF!),FALSE)</f>
        <v>#REF!</v>
      </c>
      <c r="D210" s="13" t="e">
        <f>VLOOKUP($A210,#REF!,COLUMN(#REF!),FALSE)</f>
        <v>#REF!</v>
      </c>
      <c r="E210" s="36" t="e">
        <f>VLOOKUP($A210,#REF!,COLUMN(#REF!),FALSE)</f>
        <v>#REF!</v>
      </c>
      <c r="F210" s="13" t="e">
        <f>VLOOKUP($A210,#REF!,COLUMN(#REF!),FALSE)</f>
        <v>#REF!</v>
      </c>
      <c r="G210" s="13" t="e">
        <f>VLOOKUP($A210,#REF!,COLUMN(#REF!),FALSE)</f>
        <v>#REF!</v>
      </c>
      <c r="H210" s="14" t="e">
        <f>VLOOKUP(A210,#REF!,COLUMN(#REF!),FALSE)</f>
        <v>#REF!</v>
      </c>
      <c r="I210" s="15" t="e">
        <f>VLOOKUP($A210,#REF!,COLUMN(#REF!),FALSE)</f>
        <v>#REF!</v>
      </c>
      <c r="J210" s="13" t="e">
        <f>VLOOKUP($A210,#REF!,COLUMN(#REF!),FALSE)</f>
        <v>#REF!</v>
      </c>
      <c r="K210" s="42" t="e">
        <f t="shared" si="15"/>
        <v>#REF!</v>
      </c>
      <c r="L210" s="15" t="e">
        <f>VLOOKUP($A210,#REF!,COLUMN(#REF!),FALSE)</f>
        <v>#REF!</v>
      </c>
      <c r="M210" s="13" t="e">
        <f>VLOOKUP($A210,#REF!,COLUMN(#REF!),FALSE)</f>
        <v>#REF!</v>
      </c>
      <c r="N210" s="42" t="e">
        <f t="shared" si="16"/>
        <v>#REF!</v>
      </c>
      <c r="O210" s="15" t="e">
        <f>VLOOKUP($A210,#REF!,COLUMN(#REF!),FALSE)</f>
        <v>#REF!</v>
      </c>
      <c r="P210" s="13" t="e">
        <f>VLOOKUP($A210,#REF!,COLUMN(#REF!),FALSE)</f>
        <v>#REF!</v>
      </c>
      <c r="Q210" s="42" t="e">
        <f t="shared" si="17"/>
        <v>#REF!</v>
      </c>
      <c r="R210" s="42" t="e">
        <f t="shared" si="18"/>
        <v>#REF!</v>
      </c>
      <c r="S210" s="25" t="e">
        <f t="shared" si="19"/>
        <v>#REF!</v>
      </c>
    </row>
    <row r="211" spans="1:19" ht="15">
      <c r="A211" s="11" t="s">
        <v>146</v>
      </c>
      <c r="B211" s="12" t="s">
        <v>147</v>
      </c>
      <c r="C211" s="13" t="e">
        <f>VLOOKUP($A211,#REF!,COLUMN(#REF!),FALSE)</f>
        <v>#REF!</v>
      </c>
      <c r="D211" s="13" t="e">
        <f>VLOOKUP($A211,#REF!,COLUMN(#REF!),FALSE)</f>
        <v>#REF!</v>
      </c>
      <c r="E211" s="36" t="e">
        <f>VLOOKUP($A211,#REF!,COLUMN(#REF!),FALSE)</f>
        <v>#REF!</v>
      </c>
      <c r="F211" s="13" t="e">
        <f>VLOOKUP($A211,#REF!,COLUMN(#REF!),FALSE)</f>
        <v>#REF!</v>
      </c>
      <c r="G211" s="13" t="e">
        <f>VLOOKUP($A211,#REF!,COLUMN(#REF!),FALSE)</f>
        <v>#REF!</v>
      </c>
      <c r="H211" s="14" t="e">
        <f>VLOOKUP(A211,#REF!,COLUMN(#REF!),FALSE)</f>
        <v>#REF!</v>
      </c>
      <c r="I211" s="15" t="e">
        <f>VLOOKUP($A211,#REF!,COLUMN(#REF!),FALSE)</f>
        <v>#REF!</v>
      </c>
      <c r="J211" s="13" t="e">
        <f>VLOOKUP($A211,#REF!,COLUMN(#REF!),FALSE)</f>
        <v>#REF!</v>
      </c>
      <c r="K211" s="42" t="e">
        <f t="shared" si="15"/>
        <v>#REF!</v>
      </c>
      <c r="L211" s="15" t="e">
        <f>VLOOKUP($A211,#REF!,COLUMN(#REF!),FALSE)</f>
        <v>#REF!</v>
      </c>
      <c r="M211" s="13" t="e">
        <f>VLOOKUP($A211,#REF!,COLUMN(#REF!),FALSE)</f>
        <v>#REF!</v>
      </c>
      <c r="N211" s="42" t="e">
        <f t="shared" si="16"/>
        <v>#REF!</v>
      </c>
      <c r="O211" s="15" t="e">
        <f>VLOOKUP($A211,#REF!,COLUMN(#REF!),FALSE)</f>
        <v>#REF!</v>
      </c>
      <c r="P211" s="13" t="e">
        <f>VLOOKUP($A211,#REF!,COLUMN(#REF!),FALSE)</f>
        <v>#REF!</v>
      </c>
      <c r="Q211" s="42" t="e">
        <f t="shared" si="17"/>
        <v>#REF!</v>
      </c>
      <c r="R211" s="42" t="e">
        <f t="shared" si="18"/>
        <v>#REF!</v>
      </c>
      <c r="S211" s="25" t="e">
        <f t="shared" si="19"/>
        <v>#REF!</v>
      </c>
    </row>
    <row r="212" spans="1:19" ht="15">
      <c r="A212" s="11" t="s">
        <v>148</v>
      </c>
      <c r="B212" s="12" t="s">
        <v>149</v>
      </c>
      <c r="C212" s="13" t="e">
        <f>VLOOKUP($A212,#REF!,COLUMN(#REF!),FALSE)</f>
        <v>#REF!</v>
      </c>
      <c r="D212" s="13" t="e">
        <f>VLOOKUP($A212,#REF!,COLUMN(#REF!),FALSE)</f>
        <v>#REF!</v>
      </c>
      <c r="E212" s="36" t="e">
        <f>VLOOKUP($A212,#REF!,COLUMN(#REF!),FALSE)</f>
        <v>#REF!</v>
      </c>
      <c r="F212" s="13" t="e">
        <f>VLOOKUP($A212,#REF!,COLUMN(#REF!),FALSE)</f>
        <v>#REF!</v>
      </c>
      <c r="G212" s="13" t="e">
        <f>VLOOKUP($A212,#REF!,COLUMN(#REF!),FALSE)</f>
        <v>#REF!</v>
      </c>
      <c r="H212" s="14" t="e">
        <f>VLOOKUP(A212,#REF!,COLUMN(#REF!),FALSE)</f>
        <v>#REF!</v>
      </c>
      <c r="I212" s="15" t="e">
        <f>VLOOKUP($A212,#REF!,COLUMN(#REF!),FALSE)</f>
        <v>#REF!</v>
      </c>
      <c r="J212" s="13" t="e">
        <f>VLOOKUP($A212,#REF!,COLUMN(#REF!),FALSE)</f>
        <v>#REF!</v>
      </c>
      <c r="K212" s="42" t="e">
        <f t="shared" si="15"/>
        <v>#REF!</v>
      </c>
      <c r="L212" s="15" t="e">
        <f>VLOOKUP($A212,#REF!,COLUMN(#REF!),FALSE)</f>
        <v>#REF!</v>
      </c>
      <c r="M212" s="13" t="e">
        <f>VLOOKUP($A212,#REF!,COLUMN(#REF!),FALSE)</f>
        <v>#REF!</v>
      </c>
      <c r="N212" s="42" t="e">
        <f t="shared" si="16"/>
        <v>#REF!</v>
      </c>
      <c r="O212" s="15" t="e">
        <f>VLOOKUP($A212,#REF!,COLUMN(#REF!),FALSE)</f>
        <v>#REF!</v>
      </c>
      <c r="P212" s="13" t="e">
        <f>VLOOKUP($A212,#REF!,COLUMN(#REF!),FALSE)</f>
        <v>#REF!</v>
      </c>
      <c r="Q212" s="42" t="e">
        <f t="shared" si="17"/>
        <v>#REF!</v>
      </c>
      <c r="R212" s="42" t="e">
        <f t="shared" si="18"/>
        <v>#REF!</v>
      </c>
      <c r="S212" s="25" t="e">
        <f t="shared" si="19"/>
        <v>#REF!</v>
      </c>
    </row>
    <row r="213" spans="1:19" ht="15">
      <c r="A213" s="11" t="s">
        <v>514</v>
      </c>
      <c r="B213" s="12" t="s">
        <v>515</v>
      </c>
      <c r="C213" s="13" t="e">
        <f>VLOOKUP($A213,#REF!,COLUMN(#REF!),FALSE)</f>
        <v>#REF!</v>
      </c>
      <c r="D213" s="13" t="e">
        <f>VLOOKUP($A213,#REF!,COLUMN(#REF!),FALSE)</f>
        <v>#REF!</v>
      </c>
      <c r="E213" s="36" t="e">
        <f>VLOOKUP($A213,#REF!,COLUMN(#REF!),FALSE)</f>
        <v>#REF!</v>
      </c>
      <c r="F213" s="13" t="e">
        <f>VLOOKUP($A213,#REF!,COLUMN(#REF!),FALSE)</f>
        <v>#REF!</v>
      </c>
      <c r="G213" s="13" t="e">
        <f>VLOOKUP($A213,#REF!,COLUMN(#REF!),FALSE)</f>
        <v>#REF!</v>
      </c>
      <c r="H213" s="14" t="e">
        <f>VLOOKUP(A213,#REF!,COLUMN(#REF!),FALSE)</f>
        <v>#REF!</v>
      </c>
      <c r="I213" s="15" t="e">
        <f>VLOOKUP($A213,#REF!,COLUMN(#REF!),FALSE)</f>
        <v>#REF!</v>
      </c>
      <c r="J213" s="13" t="e">
        <f>VLOOKUP($A213,#REF!,COLUMN(#REF!),FALSE)</f>
        <v>#REF!</v>
      </c>
      <c r="K213" s="42" t="e">
        <f t="shared" si="15"/>
        <v>#REF!</v>
      </c>
      <c r="L213" s="15" t="e">
        <f>VLOOKUP($A213,#REF!,COLUMN(#REF!),FALSE)</f>
        <v>#REF!</v>
      </c>
      <c r="M213" s="13" t="e">
        <f>VLOOKUP($A213,#REF!,COLUMN(#REF!),FALSE)</f>
        <v>#REF!</v>
      </c>
      <c r="N213" s="42" t="e">
        <f t="shared" si="16"/>
        <v>#REF!</v>
      </c>
      <c r="O213" s="15" t="e">
        <f>VLOOKUP($A213,#REF!,COLUMN(#REF!),FALSE)</f>
        <v>#REF!</v>
      </c>
      <c r="P213" s="13" t="e">
        <f>VLOOKUP($A213,#REF!,COLUMN(#REF!),FALSE)</f>
        <v>#REF!</v>
      </c>
      <c r="Q213" s="42" t="e">
        <f t="shared" si="17"/>
        <v>#REF!</v>
      </c>
      <c r="R213" s="42" t="e">
        <f t="shared" si="18"/>
        <v>#REF!</v>
      </c>
      <c r="S213" s="25" t="e">
        <f t="shared" si="19"/>
        <v>#REF!</v>
      </c>
    </row>
    <row r="214" spans="1:19" ht="15">
      <c r="A214" s="11" t="s">
        <v>516</v>
      </c>
      <c r="B214" s="12" t="s">
        <v>517</v>
      </c>
      <c r="C214" s="13" t="e">
        <f>VLOOKUP($A214,#REF!,COLUMN(#REF!),FALSE)</f>
        <v>#REF!</v>
      </c>
      <c r="D214" s="13" t="e">
        <f>VLOOKUP($A214,#REF!,COLUMN(#REF!),FALSE)</f>
        <v>#REF!</v>
      </c>
      <c r="E214" s="36" t="e">
        <f>VLOOKUP($A214,#REF!,COLUMN(#REF!),FALSE)</f>
        <v>#REF!</v>
      </c>
      <c r="F214" s="13" t="e">
        <f>VLOOKUP($A214,#REF!,COLUMN(#REF!),FALSE)</f>
        <v>#REF!</v>
      </c>
      <c r="G214" s="13" t="e">
        <f>VLOOKUP($A214,#REF!,COLUMN(#REF!),FALSE)</f>
        <v>#REF!</v>
      </c>
      <c r="H214" s="14" t="e">
        <f>VLOOKUP(A214,#REF!,COLUMN(#REF!),FALSE)</f>
        <v>#REF!</v>
      </c>
      <c r="I214" s="15" t="e">
        <f>VLOOKUP($A214,#REF!,COLUMN(#REF!),FALSE)</f>
        <v>#REF!</v>
      </c>
      <c r="J214" s="13" t="e">
        <f>VLOOKUP($A214,#REF!,COLUMN(#REF!),FALSE)</f>
        <v>#REF!</v>
      </c>
      <c r="K214" s="42" t="e">
        <f t="shared" si="15"/>
        <v>#REF!</v>
      </c>
      <c r="L214" s="15" t="e">
        <f>VLOOKUP($A214,#REF!,COLUMN(#REF!),FALSE)</f>
        <v>#REF!</v>
      </c>
      <c r="M214" s="13" t="e">
        <f>VLOOKUP($A214,#REF!,COLUMN(#REF!),FALSE)</f>
        <v>#REF!</v>
      </c>
      <c r="N214" s="42" t="e">
        <f t="shared" si="16"/>
        <v>#REF!</v>
      </c>
      <c r="O214" s="15" t="e">
        <f>VLOOKUP($A214,#REF!,COLUMN(#REF!),FALSE)</f>
        <v>#REF!</v>
      </c>
      <c r="P214" s="13" t="e">
        <f>VLOOKUP($A214,#REF!,COLUMN(#REF!),FALSE)</f>
        <v>#REF!</v>
      </c>
      <c r="Q214" s="42" t="e">
        <f t="shared" si="17"/>
        <v>#REF!</v>
      </c>
      <c r="R214" s="42" t="e">
        <f t="shared" si="18"/>
        <v>#REF!</v>
      </c>
      <c r="S214" s="25" t="e">
        <f t="shared" si="19"/>
        <v>#REF!</v>
      </c>
    </row>
    <row r="215" spans="1:19" ht="15">
      <c r="A215" s="11" t="s">
        <v>518</v>
      </c>
      <c r="B215" s="12" t="s">
        <v>519</v>
      </c>
      <c r="C215" s="13" t="e">
        <f>VLOOKUP($A215,#REF!,COLUMN(#REF!),FALSE)</f>
        <v>#REF!</v>
      </c>
      <c r="D215" s="13" t="e">
        <f>VLOOKUP($A215,#REF!,COLUMN(#REF!),FALSE)</f>
        <v>#REF!</v>
      </c>
      <c r="E215" s="36" t="e">
        <f>VLOOKUP($A215,#REF!,COLUMN(#REF!),FALSE)</f>
        <v>#REF!</v>
      </c>
      <c r="F215" s="13" t="e">
        <f>VLOOKUP($A215,#REF!,COLUMN(#REF!),FALSE)</f>
        <v>#REF!</v>
      </c>
      <c r="G215" s="13" t="e">
        <f>VLOOKUP($A215,#REF!,COLUMN(#REF!),FALSE)</f>
        <v>#REF!</v>
      </c>
      <c r="H215" s="14" t="e">
        <f>VLOOKUP(A215,#REF!,COLUMN(#REF!),FALSE)</f>
        <v>#REF!</v>
      </c>
      <c r="I215" s="15" t="e">
        <f>VLOOKUP($A215,#REF!,COLUMN(#REF!),FALSE)</f>
        <v>#REF!</v>
      </c>
      <c r="J215" s="13" t="e">
        <f>VLOOKUP($A215,#REF!,COLUMN(#REF!),FALSE)</f>
        <v>#REF!</v>
      </c>
      <c r="K215" s="42" t="e">
        <f t="shared" si="15"/>
        <v>#REF!</v>
      </c>
      <c r="L215" s="15" t="e">
        <f>VLOOKUP($A215,#REF!,COLUMN(#REF!),FALSE)</f>
        <v>#REF!</v>
      </c>
      <c r="M215" s="13" t="e">
        <f>VLOOKUP($A215,#REF!,COLUMN(#REF!),FALSE)</f>
        <v>#REF!</v>
      </c>
      <c r="N215" s="42" t="e">
        <f t="shared" si="16"/>
        <v>#REF!</v>
      </c>
      <c r="O215" s="15" t="e">
        <f>VLOOKUP($A215,#REF!,COLUMN(#REF!),FALSE)</f>
        <v>#REF!</v>
      </c>
      <c r="P215" s="13" t="e">
        <f>VLOOKUP($A215,#REF!,COLUMN(#REF!),FALSE)</f>
        <v>#REF!</v>
      </c>
      <c r="Q215" s="42" t="e">
        <f t="shared" si="17"/>
        <v>#REF!</v>
      </c>
      <c r="R215" s="42" t="e">
        <f t="shared" si="18"/>
        <v>#REF!</v>
      </c>
      <c r="S215" s="25" t="e">
        <f t="shared" si="19"/>
        <v>#REF!</v>
      </c>
    </row>
    <row r="216" spans="1:19" ht="15">
      <c r="A216" s="11" t="s">
        <v>520</v>
      </c>
      <c r="B216" s="12" t="s">
        <v>521</v>
      </c>
      <c r="C216" s="13" t="e">
        <f>VLOOKUP($A216,#REF!,COLUMN(#REF!),FALSE)</f>
        <v>#REF!</v>
      </c>
      <c r="D216" s="13" t="e">
        <f>VLOOKUP($A216,#REF!,COLUMN(#REF!),FALSE)</f>
        <v>#REF!</v>
      </c>
      <c r="E216" s="36" t="e">
        <f>VLOOKUP($A216,#REF!,COLUMN(#REF!),FALSE)</f>
        <v>#REF!</v>
      </c>
      <c r="F216" s="13" t="e">
        <f>VLOOKUP($A216,#REF!,COLUMN(#REF!),FALSE)</f>
        <v>#REF!</v>
      </c>
      <c r="G216" s="13" t="e">
        <f>VLOOKUP($A216,#REF!,COLUMN(#REF!),FALSE)</f>
        <v>#REF!</v>
      </c>
      <c r="H216" s="14" t="e">
        <f>VLOOKUP(A216,#REF!,COLUMN(#REF!),FALSE)</f>
        <v>#REF!</v>
      </c>
      <c r="I216" s="15" t="e">
        <f>VLOOKUP($A216,#REF!,COLUMN(#REF!),FALSE)</f>
        <v>#REF!</v>
      </c>
      <c r="J216" s="13" t="e">
        <f>VLOOKUP($A216,#REF!,COLUMN(#REF!),FALSE)</f>
        <v>#REF!</v>
      </c>
      <c r="K216" s="42" t="e">
        <f t="shared" si="15"/>
        <v>#REF!</v>
      </c>
      <c r="L216" s="15" t="e">
        <f>VLOOKUP($A216,#REF!,COLUMN(#REF!),FALSE)</f>
        <v>#REF!</v>
      </c>
      <c r="M216" s="13" t="e">
        <f>VLOOKUP($A216,#REF!,COLUMN(#REF!),FALSE)</f>
        <v>#REF!</v>
      </c>
      <c r="N216" s="42" t="e">
        <f t="shared" si="16"/>
        <v>#REF!</v>
      </c>
      <c r="O216" s="15" t="e">
        <f>VLOOKUP($A216,#REF!,COLUMN(#REF!),FALSE)</f>
        <v>#REF!</v>
      </c>
      <c r="P216" s="13" t="e">
        <f>VLOOKUP($A216,#REF!,COLUMN(#REF!),FALSE)</f>
        <v>#REF!</v>
      </c>
      <c r="Q216" s="42" t="e">
        <f t="shared" si="17"/>
        <v>#REF!</v>
      </c>
      <c r="R216" s="42" t="e">
        <f t="shared" si="18"/>
        <v>#REF!</v>
      </c>
      <c r="S216" s="25" t="e">
        <f t="shared" si="19"/>
        <v>#REF!</v>
      </c>
    </row>
    <row r="217" spans="1:19" ht="15">
      <c r="A217" s="11" t="s">
        <v>60</v>
      </c>
      <c r="B217" s="12" t="s">
        <v>61</v>
      </c>
      <c r="C217" s="13" t="e">
        <f>VLOOKUP($A217,#REF!,COLUMN(#REF!),FALSE)</f>
        <v>#REF!</v>
      </c>
      <c r="D217" s="13" t="e">
        <f>VLOOKUP($A217,#REF!,COLUMN(#REF!),FALSE)</f>
        <v>#REF!</v>
      </c>
      <c r="E217" s="36" t="e">
        <f>VLOOKUP($A217,#REF!,COLUMN(#REF!),FALSE)</f>
        <v>#REF!</v>
      </c>
      <c r="F217" s="13" t="e">
        <f>VLOOKUP($A217,#REF!,COLUMN(#REF!),FALSE)</f>
        <v>#REF!</v>
      </c>
      <c r="G217" s="13" t="e">
        <f>VLOOKUP($A217,#REF!,COLUMN(#REF!),FALSE)</f>
        <v>#REF!</v>
      </c>
      <c r="H217" s="14" t="e">
        <f>VLOOKUP(A217,#REF!,COLUMN(#REF!),FALSE)</f>
        <v>#REF!</v>
      </c>
      <c r="I217" s="15" t="e">
        <f>VLOOKUP($A217,#REF!,COLUMN(#REF!),FALSE)</f>
        <v>#REF!</v>
      </c>
      <c r="J217" s="13" t="e">
        <f>VLOOKUP($A217,#REF!,COLUMN(#REF!),FALSE)</f>
        <v>#REF!</v>
      </c>
      <c r="K217" s="42" t="e">
        <f t="shared" si="15"/>
        <v>#REF!</v>
      </c>
      <c r="L217" s="15" t="e">
        <f>VLOOKUP($A217,#REF!,COLUMN(#REF!),FALSE)</f>
        <v>#REF!</v>
      </c>
      <c r="M217" s="13" t="e">
        <f>VLOOKUP($A217,#REF!,COLUMN(#REF!),FALSE)</f>
        <v>#REF!</v>
      </c>
      <c r="N217" s="42" t="e">
        <f t="shared" si="16"/>
        <v>#REF!</v>
      </c>
      <c r="O217" s="15" t="e">
        <f>VLOOKUP($A217,#REF!,COLUMN(#REF!),FALSE)</f>
        <v>#REF!</v>
      </c>
      <c r="P217" s="13" t="e">
        <f>VLOOKUP($A217,#REF!,COLUMN(#REF!),FALSE)</f>
        <v>#REF!</v>
      </c>
      <c r="Q217" s="42" t="e">
        <f t="shared" si="17"/>
        <v>#REF!</v>
      </c>
      <c r="R217" s="42" t="e">
        <f t="shared" si="18"/>
        <v>#REF!</v>
      </c>
      <c r="S217" s="25" t="e">
        <f t="shared" si="19"/>
        <v>#REF!</v>
      </c>
    </row>
    <row r="218" spans="1:19" ht="15">
      <c r="A218" s="11" t="s">
        <v>62</v>
      </c>
      <c r="B218" s="12" t="s">
        <v>63</v>
      </c>
      <c r="C218" s="13" t="e">
        <f>VLOOKUP($A218,#REF!,COLUMN(#REF!),FALSE)</f>
        <v>#REF!</v>
      </c>
      <c r="D218" s="13" t="e">
        <f>VLOOKUP($A218,#REF!,COLUMN(#REF!),FALSE)</f>
        <v>#REF!</v>
      </c>
      <c r="E218" s="36" t="e">
        <f>VLOOKUP($A218,#REF!,COLUMN(#REF!),FALSE)</f>
        <v>#REF!</v>
      </c>
      <c r="F218" s="13" t="e">
        <f>VLOOKUP($A218,#REF!,COLUMN(#REF!),FALSE)</f>
        <v>#REF!</v>
      </c>
      <c r="G218" s="13" t="e">
        <f>VLOOKUP($A218,#REF!,COLUMN(#REF!),FALSE)</f>
        <v>#REF!</v>
      </c>
      <c r="H218" s="14" t="e">
        <f>VLOOKUP(A218,#REF!,COLUMN(#REF!),FALSE)</f>
        <v>#REF!</v>
      </c>
      <c r="I218" s="15" t="e">
        <f>VLOOKUP($A218,#REF!,COLUMN(#REF!),FALSE)</f>
        <v>#REF!</v>
      </c>
      <c r="J218" s="13" t="e">
        <f>VLOOKUP($A218,#REF!,COLUMN(#REF!),FALSE)</f>
        <v>#REF!</v>
      </c>
      <c r="K218" s="42" t="e">
        <f t="shared" si="15"/>
        <v>#REF!</v>
      </c>
      <c r="L218" s="15" t="e">
        <f>VLOOKUP($A218,#REF!,COLUMN(#REF!),FALSE)</f>
        <v>#REF!</v>
      </c>
      <c r="M218" s="13" t="e">
        <f>VLOOKUP($A218,#REF!,COLUMN(#REF!),FALSE)</f>
        <v>#REF!</v>
      </c>
      <c r="N218" s="42" t="e">
        <f t="shared" si="16"/>
        <v>#REF!</v>
      </c>
      <c r="O218" s="15" t="e">
        <f>VLOOKUP($A218,#REF!,COLUMN(#REF!),FALSE)</f>
        <v>#REF!</v>
      </c>
      <c r="P218" s="13" t="e">
        <f>VLOOKUP($A218,#REF!,COLUMN(#REF!),FALSE)</f>
        <v>#REF!</v>
      </c>
      <c r="Q218" s="42" t="e">
        <f t="shared" si="17"/>
        <v>#REF!</v>
      </c>
      <c r="R218" s="42" t="e">
        <f t="shared" si="18"/>
        <v>#REF!</v>
      </c>
      <c r="S218" s="25" t="e">
        <f t="shared" si="19"/>
        <v>#REF!</v>
      </c>
    </row>
    <row r="219" spans="1:19" ht="15">
      <c r="A219" s="11" t="s">
        <v>64</v>
      </c>
      <c r="B219" s="12" t="s">
        <v>65</v>
      </c>
      <c r="C219" s="13" t="e">
        <f>VLOOKUP($A219,#REF!,COLUMN(#REF!),FALSE)</f>
        <v>#REF!</v>
      </c>
      <c r="D219" s="13" t="e">
        <f>VLOOKUP($A219,#REF!,COLUMN(#REF!),FALSE)</f>
        <v>#REF!</v>
      </c>
      <c r="E219" s="36" t="e">
        <f>VLOOKUP($A219,#REF!,COLUMN(#REF!),FALSE)</f>
        <v>#REF!</v>
      </c>
      <c r="F219" s="13" t="e">
        <f>VLOOKUP($A219,#REF!,COLUMN(#REF!),FALSE)</f>
        <v>#REF!</v>
      </c>
      <c r="G219" s="13" t="e">
        <f>VLOOKUP($A219,#REF!,COLUMN(#REF!),FALSE)</f>
        <v>#REF!</v>
      </c>
      <c r="H219" s="14" t="e">
        <f>VLOOKUP(A219,#REF!,COLUMN(#REF!),FALSE)</f>
        <v>#REF!</v>
      </c>
      <c r="I219" s="15" t="e">
        <f>VLOOKUP($A219,#REF!,COLUMN(#REF!),FALSE)</f>
        <v>#REF!</v>
      </c>
      <c r="J219" s="13" t="e">
        <f>VLOOKUP($A219,#REF!,COLUMN(#REF!),FALSE)</f>
        <v>#REF!</v>
      </c>
      <c r="K219" s="42" t="e">
        <f t="shared" si="15"/>
        <v>#REF!</v>
      </c>
      <c r="L219" s="15" t="e">
        <f>VLOOKUP($A219,#REF!,COLUMN(#REF!),FALSE)</f>
        <v>#REF!</v>
      </c>
      <c r="M219" s="13" t="e">
        <f>VLOOKUP($A219,#REF!,COLUMN(#REF!),FALSE)</f>
        <v>#REF!</v>
      </c>
      <c r="N219" s="42" t="e">
        <f t="shared" si="16"/>
        <v>#REF!</v>
      </c>
      <c r="O219" s="15" t="e">
        <f>VLOOKUP($A219,#REF!,COLUMN(#REF!),FALSE)</f>
        <v>#REF!</v>
      </c>
      <c r="P219" s="13" t="e">
        <f>VLOOKUP($A219,#REF!,COLUMN(#REF!),FALSE)</f>
        <v>#REF!</v>
      </c>
      <c r="Q219" s="42" t="e">
        <f t="shared" si="17"/>
        <v>#REF!</v>
      </c>
      <c r="R219" s="42" t="e">
        <f t="shared" si="18"/>
        <v>#REF!</v>
      </c>
      <c r="S219" s="25" t="e">
        <f t="shared" si="19"/>
        <v>#REF!</v>
      </c>
    </row>
    <row r="220" spans="1:19" ht="15">
      <c r="A220" s="11" t="s">
        <v>66</v>
      </c>
      <c r="B220" s="12" t="s">
        <v>67</v>
      </c>
      <c r="C220" s="13" t="e">
        <f>VLOOKUP($A220,#REF!,COLUMN(#REF!),FALSE)</f>
        <v>#REF!</v>
      </c>
      <c r="D220" s="13" t="e">
        <f>VLOOKUP($A220,#REF!,COLUMN(#REF!),FALSE)</f>
        <v>#REF!</v>
      </c>
      <c r="E220" s="36" t="e">
        <f>VLOOKUP($A220,#REF!,COLUMN(#REF!),FALSE)</f>
        <v>#REF!</v>
      </c>
      <c r="F220" s="13" t="e">
        <f>VLOOKUP($A220,#REF!,COLUMN(#REF!),FALSE)</f>
        <v>#REF!</v>
      </c>
      <c r="G220" s="13" t="e">
        <f>VLOOKUP($A220,#REF!,COLUMN(#REF!),FALSE)</f>
        <v>#REF!</v>
      </c>
      <c r="H220" s="14" t="e">
        <f>VLOOKUP(A220,#REF!,COLUMN(#REF!),FALSE)</f>
        <v>#REF!</v>
      </c>
      <c r="I220" s="15" t="e">
        <f>VLOOKUP($A220,#REF!,COLUMN(#REF!),FALSE)</f>
        <v>#REF!</v>
      </c>
      <c r="J220" s="13" t="e">
        <f>VLOOKUP($A220,#REF!,COLUMN(#REF!),FALSE)</f>
        <v>#REF!</v>
      </c>
      <c r="K220" s="42" t="e">
        <f t="shared" si="15"/>
        <v>#REF!</v>
      </c>
      <c r="L220" s="15" t="e">
        <f>VLOOKUP($A220,#REF!,COLUMN(#REF!),FALSE)</f>
        <v>#REF!</v>
      </c>
      <c r="M220" s="13" t="e">
        <f>VLOOKUP($A220,#REF!,COLUMN(#REF!),FALSE)</f>
        <v>#REF!</v>
      </c>
      <c r="N220" s="42" t="e">
        <f t="shared" si="16"/>
        <v>#REF!</v>
      </c>
      <c r="O220" s="15" t="e">
        <f>VLOOKUP($A220,#REF!,COLUMN(#REF!),FALSE)</f>
        <v>#REF!</v>
      </c>
      <c r="P220" s="13" t="e">
        <f>VLOOKUP($A220,#REF!,COLUMN(#REF!),FALSE)</f>
        <v>#REF!</v>
      </c>
      <c r="Q220" s="42" t="e">
        <f t="shared" si="17"/>
        <v>#REF!</v>
      </c>
      <c r="R220" s="42" t="e">
        <f t="shared" si="18"/>
        <v>#REF!</v>
      </c>
      <c r="S220" s="25" t="e">
        <f t="shared" si="19"/>
        <v>#REF!</v>
      </c>
    </row>
    <row r="221" spans="1:19" ht="15">
      <c r="A221" s="11" t="s">
        <v>68</v>
      </c>
      <c r="B221" s="12" t="s">
        <v>69</v>
      </c>
      <c r="C221" s="13" t="e">
        <f>VLOOKUP($A221,#REF!,COLUMN(#REF!),FALSE)</f>
        <v>#REF!</v>
      </c>
      <c r="D221" s="13" t="e">
        <f>VLOOKUP($A221,#REF!,COLUMN(#REF!),FALSE)</f>
        <v>#REF!</v>
      </c>
      <c r="E221" s="36" t="e">
        <f>VLOOKUP($A221,#REF!,COLUMN(#REF!),FALSE)</f>
        <v>#REF!</v>
      </c>
      <c r="F221" s="13" t="e">
        <f>VLOOKUP($A221,#REF!,COLUMN(#REF!),FALSE)</f>
        <v>#REF!</v>
      </c>
      <c r="G221" s="13" t="e">
        <f>VLOOKUP($A221,#REF!,COLUMN(#REF!),FALSE)</f>
        <v>#REF!</v>
      </c>
      <c r="H221" s="14" t="e">
        <f>VLOOKUP(A221,#REF!,COLUMN(#REF!),FALSE)</f>
        <v>#REF!</v>
      </c>
      <c r="I221" s="15" t="e">
        <f>VLOOKUP($A221,#REF!,COLUMN(#REF!),FALSE)</f>
        <v>#REF!</v>
      </c>
      <c r="J221" s="13" t="e">
        <f>VLOOKUP($A221,#REF!,COLUMN(#REF!),FALSE)</f>
        <v>#REF!</v>
      </c>
      <c r="K221" s="42" t="e">
        <f t="shared" si="15"/>
        <v>#REF!</v>
      </c>
      <c r="L221" s="15" t="e">
        <f>VLOOKUP($A221,#REF!,COLUMN(#REF!),FALSE)</f>
        <v>#REF!</v>
      </c>
      <c r="M221" s="13" t="e">
        <f>VLOOKUP($A221,#REF!,COLUMN(#REF!),FALSE)</f>
        <v>#REF!</v>
      </c>
      <c r="N221" s="42" t="e">
        <f t="shared" si="16"/>
        <v>#REF!</v>
      </c>
      <c r="O221" s="15" t="e">
        <f>VLOOKUP($A221,#REF!,COLUMN(#REF!),FALSE)</f>
        <v>#REF!</v>
      </c>
      <c r="P221" s="13" t="e">
        <f>VLOOKUP($A221,#REF!,COLUMN(#REF!),FALSE)</f>
        <v>#REF!</v>
      </c>
      <c r="Q221" s="42" t="e">
        <f t="shared" si="17"/>
        <v>#REF!</v>
      </c>
      <c r="R221" s="42" t="e">
        <f t="shared" si="18"/>
        <v>#REF!</v>
      </c>
      <c r="S221" s="25" t="e">
        <f t="shared" si="19"/>
        <v>#REF!</v>
      </c>
    </row>
    <row r="222" spans="1:19" ht="15">
      <c r="A222" s="11" t="s">
        <v>70</v>
      </c>
      <c r="B222" s="12" t="s">
        <v>71</v>
      </c>
      <c r="C222" s="13" t="e">
        <f>VLOOKUP($A222,#REF!,COLUMN(#REF!),FALSE)</f>
        <v>#REF!</v>
      </c>
      <c r="D222" s="13" t="e">
        <f>VLOOKUP($A222,#REF!,COLUMN(#REF!),FALSE)</f>
        <v>#REF!</v>
      </c>
      <c r="E222" s="36" t="e">
        <f>VLOOKUP($A222,#REF!,COLUMN(#REF!),FALSE)</f>
        <v>#REF!</v>
      </c>
      <c r="F222" s="13" t="e">
        <f>VLOOKUP($A222,#REF!,COLUMN(#REF!),FALSE)</f>
        <v>#REF!</v>
      </c>
      <c r="G222" s="13" t="e">
        <f>VLOOKUP($A222,#REF!,COLUMN(#REF!),FALSE)</f>
        <v>#REF!</v>
      </c>
      <c r="H222" s="14" t="e">
        <f>VLOOKUP(A222,#REF!,COLUMN(#REF!),FALSE)</f>
        <v>#REF!</v>
      </c>
      <c r="I222" s="15" t="e">
        <f>VLOOKUP($A222,#REF!,COLUMN(#REF!),FALSE)</f>
        <v>#REF!</v>
      </c>
      <c r="J222" s="13" t="e">
        <f>VLOOKUP($A222,#REF!,COLUMN(#REF!),FALSE)</f>
        <v>#REF!</v>
      </c>
      <c r="K222" s="42" t="e">
        <f t="shared" si="15"/>
        <v>#REF!</v>
      </c>
      <c r="L222" s="15" t="e">
        <f>VLOOKUP($A222,#REF!,COLUMN(#REF!),FALSE)</f>
        <v>#REF!</v>
      </c>
      <c r="M222" s="13" t="e">
        <f>VLOOKUP($A222,#REF!,COLUMN(#REF!),FALSE)</f>
        <v>#REF!</v>
      </c>
      <c r="N222" s="42" t="e">
        <f t="shared" si="16"/>
        <v>#REF!</v>
      </c>
      <c r="O222" s="15" t="e">
        <f>VLOOKUP($A222,#REF!,COLUMN(#REF!),FALSE)</f>
        <v>#REF!</v>
      </c>
      <c r="P222" s="13" t="e">
        <f>VLOOKUP($A222,#REF!,COLUMN(#REF!),FALSE)</f>
        <v>#REF!</v>
      </c>
      <c r="Q222" s="42" t="e">
        <f t="shared" si="17"/>
        <v>#REF!</v>
      </c>
      <c r="R222" s="42" t="e">
        <f t="shared" si="18"/>
        <v>#REF!</v>
      </c>
      <c r="S222" s="25" t="e">
        <f t="shared" si="19"/>
        <v>#REF!</v>
      </c>
    </row>
    <row r="223" spans="1:19" ht="15">
      <c r="A223" s="11" t="s">
        <v>72</v>
      </c>
      <c r="B223" s="12" t="s">
        <v>73</v>
      </c>
      <c r="C223" s="13" t="e">
        <f>VLOOKUP($A223,#REF!,COLUMN(#REF!),FALSE)</f>
        <v>#REF!</v>
      </c>
      <c r="D223" s="13" t="e">
        <f>VLOOKUP($A223,#REF!,COLUMN(#REF!),FALSE)</f>
        <v>#REF!</v>
      </c>
      <c r="E223" s="36" t="e">
        <f>VLOOKUP($A223,#REF!,COLUMN(#REF!),FALSE)</f>
        <v>#REF!</v>
      </c>
      <c r="F223" s="13" t="e">
        <f>VLOOKUP($A223,#REF!,COLUMN(#REF!),FALSE)</f>
        <v>#REF!</v>
      </c>
      <c r="G223" s="13" t="e">
        <f>VLOOKUP($A223,#REF!,COLUMN(#REF!),FALSE)</f>
        <v>#REF!</v>
      </c>
      <c r="H223" s="14" t="e">
        <f>VLOOKUP(A223,#REF!,COLUMN(#REF!),FALSE)</f>
        <v>#REF!</v>
      </c>
      <c r="I223" s="15" t="e">
        <f>VLOOKUP($A223,#REF!,COLUMN(#REF!),FALSE)</f>
        <v>#REF!</v>
      </c>
      <c r="J223" s="13" t="e">
        <f>VLOOKUP($A223,#REF!,COLUMN(#REF!),FALSE)</f>
        <v>#REF!</v>
      </c>
      <c r="K223" s="42" t="e">
        <f t="shared" si="15"/>
        <v>#REF!</v>
      </c>
      <c r="L223" s="15" t="e">
        <f>VLOOKUP($A223,#REF!,COLUMN(#REF!),FALSE)</f>
        <v>#REF!</v>
      </c>
      <c r="M223" s="13" t="e">
        <f>VLOOKUP($A223,#REF!,COLUMN(#REF!),FALSE)</f>
        <v>#REF!</v>
      </c>
      <c r="N223" s="42" t="e">
        <f t="shared" si="16"/>
        <v>#REF!</v>
      </c>
      <c r="O223" s="15" t="e">
        <f>VLOOKUP($A223,#REF!,COLUMN(#REF!),FALSE)</f>
        <v>#REF!</v>
      </c>
      <c r="P223" s="13" t="e">
        <f>VLOOKUP($A223,#REF!,COLUMN(#REF!),FALSE)</f>
        <v>#REF!</v>
      </c>
      <c r="Q223" s="42" t="e">
        <f t="shared" si="17"/>
        <v>#REF!</v>
      </c>
      <c r="R223" s="42" t="e">
        <f t="shared" si="18"/>
        <v>#REF!</v>
      </c>
      <c r="S223" s="25" t="e">
        <f t="shared" si="19"/>
        <v>#REF!</v>
      </c>
    </row>
    <row r="224" spans="1:19" ht="15">
      <c r="A224" s="11" t="s">
        <v>74</v>
      </c>
      <c r="B224" s="12" t="s">
        <v>75</v>
      </c>
      <c r="C224" s="13" t="e">
        <f>VLOOKUP($A224,#REF!,COLUMN(#REF!),FALSE)</f>
        <v>#REF!</v>
      </c>
      <c r="D224" s="13" t="e">
        <f>VLOOKUP($A224,#REF!,COLUMN(#REF!),FALSE)</f>
        <v>#REF!</v>
      </c>
      <c r="E224" s="36" t="e">
        <f>VLOOKUP($A224,#REF!,COLUMN(#REF!),FALSE)</f>
        <v>#REF!</v>
      </c>
      <c r="F224" s="13" t="e">
        <f>VLOOKUP($A224,#REF!,COLUMN(#REF!),FALSE)</f>
        <v>#REF!</v>
      </c>
      <c r="G224" s="13" t="e">
        <f>VLOOKUP($A224,#REF!,COLUMN(#REF!),FALSE)</f>
        <v>#REF!</v>
      </c>
      <c r="H224" s="14" t="e">
        <f>VLOOKUP(A224,#REF!,COLUMN(#REF!),FALSE)</f>
        <v>#REF!</v>
      </c>
      <c r="I224" s="15" t="e">
        <f>VLOOKUP($A224,#REF!,COLUMN(#REF!),FALSE)</f>
        <v>#REF!</v>
      </c>
      <c r="J224" s="13" t="e">
        <f>VLOOKUP($A224,#REF!,COLUMN(#REF!),FALSE)</f>
        <v>#REF!</v>
      </c>
      <c r="K224" s="42" t="e">
        <f t="shared" si="15"/>
        <v>#REF!</v>
      </c>
      <c r="L224" s="15" t="e">
        <f>VLOOKUP($A224,#REF!,COLUMN(#REF!),FALSE)</f>
        <v>#REF!</v>
      </c>
      <c r="M224" s="13" t="e">
        <f>VLOOKUP($A224,#REF!,COLUMN(#REF!),FALSE)</f>
        <v>#REF!</v>
      </c>
      <c r="N224" s="42" t="e">
        <f t="shared" si="16"/>
        <v>#REF!</v>
      </c>
      <c r="O224" s="15" t="e">
        <f>VLOOKUP($A224,#REF!,COLUMN(#REF!),FALSE)</f>
        <v>#REF!</v>
      </c>
      <c r="P224" s="13" t="e">
        <f>VLOOKUP($A224,#REF!,COLUMN(#REF!),FALSE)</f>
        <v>#REF!</v>
      </c>
      <c r="Q224" s="42" t="e">
        <f t="shared" si="17"/>
        <v>#REF!</v>
      </c>
      <c r="R224" s="42" t="e">
        <f t="shared" si="18"/>
        <v>#REF!</v>
      </c>
      <c r="S224" s="25" t="e">
        <f t="shared" si="19"/>
        <v>#REF!</v>
      </c>
    </row>
    <row r="225" spans="1:19" ht="15">
      <c r="A225" s="11" t="s">
        <v>76</v>
      </c>
      <c r="B225" s="12" t="s">
        <v>77</v>
      </c>
      <c r="C225" s="13" t="e">
        <f>VLOOKUP($A225,#REF!,COLUMN(#REF!),FALSE)</f>
        <v>#REF!</v>
      </c>
      <c r="D225" s="13" t="e">
        <f>VLOOKUP($A225,#REF!,COLUMN(#REF!),FALSE)</f>
        <v>#REF!</v>
      </c>
      <c r="E225" s="36" t="e">
        <f>VLOOKUP($A225,#REF!,COLUMN(#REF!),FALSE)</f>
        <v>#REF!</v>
      </c>
      <c r="F225" s="13" t="e">
        <f>VLOOKUP($A225,#REF!,COLUMN(#REF!),FALSE)</f>
        <v>#REF!</v>
      </c>
      <c r="G225" s="13" t="e">
        <f>VLOOKUP($A225,#REF!,COLUMN(#REF!),FALSE)</f>
        <v>#REF!</v>
      </c>
      <c r="H225" s="14" t="e">
        <f>VLOOKUP(A225,#REF!,COLUMN(#REF!),FALSE)</f>
        <v>#REF!</v>
      </c>
      <c r="I225" s="15" t="e">
        <f>VLOOKUP($A225,#REF!,COLUMN(#REF!),FALSE)</f>
        <v>#REF!</v>
      </c>
      <c r="J225" s="13" t="e">
        <f>VLOOKUP($A225,#REF!,COLUMN(#REF!),FALSE)</f>
        <v>#REF!</v>
      </c>
      <c r="K225" s="42" t="e">
        <f t="shared" si="15"/>
        <v>#REF!</v>
      </c>
      <c r="L225" s="15" t="e">
        <f>VLOOKUP($A225,#REF!,COLUMN(#REF!),FALSE)</f>
        <v>#REF!</v>
      </c>
      <c r="M225" s="13" t="e">
        <f>VLOOKUP($A225,#REF!,COLUMN(#REF!),FALSE)</f>
        <v>#REF!</v>
      </c>
      <c r="N225" s="42" t="e">
        <f t="shared" si="16"/>
        <v>#REF!</v>
      </c>
      <c r="O225" s="15" t="e">
        <f>VLOOKUP($A225,#REF!,COLUMN(#REF!),FALSE)</f>
        <v>#REF!</v>
      </c>
      <c r="P225" s="13" t="e">
        <f>VLOOKUP($A225,#REF!,COLUMN(#REF!),FALSE)</f>
        <v>#REF!</v>
      </c>
      <c r="Q225" s="42" t="e">
        <f t="shared" si="17"/>
        <v>#REF!</v>
      </c>
      <c r="R225" s="42" t="e">
        <f t="shared" si="18"/>
        <v>#REF!</v>
      </c>
      <c r="S225" s="25" t="e">
        <f t="shared" si="19"/>
        <v>#REF!</v>
      </c>
    </row>
    <row r="226" spans="1:19" ht="15">
      <c r="A226" s="11" t="s">
        <v>78</v>
      </c>
      <c r="B226" s="12" t="s">
        <v>79</v>
      </c>
      <c r="C226" s="13" t="e">
        <f>VLOOKUP($A226,#REF!,COLUMN(#REF!),FALSE)</f>
        <v>#REF!</v>
      </c>
      <c r="D226" s="13" t="e">
        <f>VLOOKUP($A226,#REF!,COLUMN(#REF!),FALSE)</f>
        <v>#REF!</v>
      </c>
      <c r="E226" s="36" t="e">
        <f>VLOOKUP($A226,#REF!,COLUMN(#REF!),FALSE)</f>
        <v>#REF!</v>
      </c>
      <c r="F226" s="13" t="e">
        <f>VLOOKUP($A226,#REF!,COLUMN(#REF!),FALSE)</f>
        <v>#REF!</v>
      </c>
      <c r="G226" s="13" t="e">
        <f>VLOOKUP($A226,#REF!,COLUMN(#REF!),FALSE)</f>
        <v>#REF!</v>
      </c>
      <c r="H226" s="14" t="e">
        <f>VLOOKUP(A226,#REF!,COLUMN(#REF!),FALSE)</f>
        <v>#REF!</v>
      </c>
      <c r="I226" s="15" t="e">
        <f>VLOOKUP($A226,#REF!,COLUMN(#REF!),FALSE)</f>
        <v>#REF!</v>
      </c>
      <c r="J226" s="13" t="e">
        <f>VLOOKUP($A226,#REF!,COLUMN(#REF!),FALSE)</f>
        <v>#REF!</v>
      </c>
      <c r="K226" s="42" t="e">
        <f t="shared" si="15"/>
        <v>#REF!</v>
      </c>
      <c r="L226" s="15" t="e">
        <f>VLOOKUP($A226,#REF!,COLUMN(#REF!),FALSE)</f>
        <v>#REF!</v>
      </c>
      <c r="M226" s="13" t="e">
        <f>VLOOKUP($A226,#REF!,COLUMN(#REF!),FALSE)</f>
        <v>#REF!</v>
      </c>
      <c r="N226" s="42" t="e">
        <f t="shared" si="16"/>
        <v>#REF!</v>
      </c>
      <c r="O226" s="15" t="e">
        <f>VLOOKUP($A226,#REF!,COLUMN(#REF!),FALSE)</f>
        <v>#REF!</v>
      </c>
      <c r="P226" s="13" t="e">
        <f>VLOOKUP($A226,#REF!,COLUMN(#REF!),FALSE)</f>
        <v>#REF!</v>
      </c>
      <c r="Q226" s="42" t="e">
        <f t="shared" si="17"/>
        <v>#REF!</v>
      </c>
      <c r="R226" s="42" t="e">
        <f t="shared" si="18"/>
        <v>#REF!</v>
      </c>
      <c r="S226" s="25" t="e">
        <f t="shared" si="19"/>
        <v>#REF!</v>
      </c>
    </row>
    <row r="227" spans="1:19" ht="15">
      <c r="A227" s="11" t="s">
        <v>80</v>
      </c>
      <c r="B227" s="12" t="s">
        <v>81</v>
      </c>
      <c r="C227" s="13" t="e">
        <f>VLOOKUP($A227,#REF!,COLUMN(#REF!),FALSE)</f>
        <v>#REF!</v>
      </c>
      <c r="D227" s="13" t="e">
        <f>VLOOKUP($A227,#REF!,COLUMN(#REF!),FALSE)</f>
        <v>#REF!</v>
      </c>
      <c r="E227" s="36" t="e">
        <f>VLOOKUP($A227,#REF!,COLUMN(#REF!),FALSE)</f>
        <v>#REF!</v>
      </c>
      <c r="F227" s="13" t="e">
        <f>VLOOKUP($A227,#REF!,COLUMN(#REF!),FALSE)</f>
        <v>#REF!</v>
      </c>
      <c r="G227" s="13" t="e">
        <f>VLOOKUP($A227,#REF!,COLUMN(#REF!),FALSE)</f>
        <v>#REF!</v>
      </c>
      <c r="H227" s="14" t="e">
        <f>VLOOKUP(A227,#REF!,COLUMN(#REF!),FALSE)</f>
        <v>#REF!</v>
      </c>
      <c r="I227" s="15" t="e">
        <f>VLOOKUP($A227,#REF!,COLUMN(#REF!),FALSE)</f>
        <v>#REF!</v>
      </c>
      <c r="J227" s="13" t="e">
        <f>VLOOKUP($A227,#REF!,COLUMN(#REF!),FALSE)</f>
        <v>#REF!</v>
      </c>
      <c r="K227" s="42" t="e">
        <f t="shared" si="15"/>
        <v>#REF!</v>
      </c>
      <c r="L227" s="15" t="e">
        <f>VLOOKUP($A227,#REF!,COLUMN(#REF!),FALSE)</f>
        <v>#REF!</v>
      </c>
      <c r="M227" s="13" t="e">
        <f>VLOOKUP($A227,#REF!,COLUMN(#REF!),FALSE)</f>
        <v>#REF!</v>
      </c>
      <c r="N227" s="42" t="e">
        <f t="shared" si="16"/>
        <v>#REF!</v>
      </c>
      <c r="O227" s="15" t="e">
        <f>VLOOKUP($A227,#REF!,COLUMN(#REF!),FALSE)</f>
        <v>#REF!</v>
      </c>
      <c r="P227" s="13" t="e">
        <f>VLOOKUP($A227,#REF!,COLUMN(#REF!),FALSE)</f>
        <v>#REF!</v>
      </c>
      <c r="Q227" s="42" t="e">
        <f t="shared" si="17"/>
        <v>#REF!</v>
      </c>
      <c r="R227" s="42" t="e">
        <f t="shared" si="18"/>
        <v>#REF!</v>
      </c>
      <c r="S227" s="25" t="e">
        <f t="shared" si="19"/>
        <v>#REF!</v>
      </c>
    </row>
    <row r="228" spans="1:19" ht="15">
      <c r="A228" s="11" t="s">
        <v>82</v>
      </c>
      <c r="B228" s="12" t="s">
        <v>83</v>
      </c>
      <c r="C228" s="13" t="e">
        <f>VLOOKUP($A228,#REF!,COLUMN(#REF!),FALSE)</f>
        <v>#REF!</v>
      </c>
      <c r="D228" s="13" t="e">
        <f>VLOOKUP($A228,#REF!,COLUMN(#REF!),FALSE)</f>
        <v>#REF!</v>
      </c>
      <c r="E228" s="36" t="e">
        <f>VLOOKUP($A228,#REF!,COLUMN(#REF!),FALSE)</f>
        <v>#REF!</v>
      </c>
      <c r="F228" s="13" t="e">
        <f>VLOOKUP($A228,#REF!,COLUMN(#REF!),FALSE)</f>
        <v>#REF!</v>
      </c>
      <c r="G228" s="13" t="e">
        <f>VLOOKUP($A228,#REF!,COLUMN(#REF!),FALSE)</f>
        <v>#REF!</v>
      </c>
      <c r="H228" s="14" t="e">
        <f>VLOOKUP(A228,#REF!,COLUMN(#REF!),FALSE)</f>
        <v>#REF!</v>
      </c>
      <c r="I228" s="15" t="e">
        <f>VLOOKUP($A228,#REF!,COLUMN(#REF!),FALSE)</f>
        <v>#REF!</v>
      </c>
      <c r="J228" s="13" t="e">
        <f>VLOOKUP($A228,#REF!,COLUMN(#REF!),FALSE)</f>
        <v>#REF!</v>
      </c>
      <c r="K228" s="42" t="e">
        <f t="shared" si="15"/>
        <v>#REF!</v>
      </c>
      <c r="L228" s="15" t="e">
        <f>VLOOKUP($A228,#REF!,COLUMN(#REF!),FALSE)</f>
        <v>#REF!</v>
      </c>
      <c r="M228" s="13" t="e">
        <f>VLOOKUP($A228,#REF!,COLUMN(#REF!),FALSE)</f>
        <v>#REF!</v>
      </c>
      <c r="N228" s="42" t="e">
        <f t="shared" si="16"/>
        <v>#REF!</v>
      </c>
      <c r="O228" s="15" t="e">
        <f>VLOOKUP($A228,#REF!,COLUMN(#REF!),FALSE)</f>
        <v>#REF!</v>
      </c>
      <c r="P228" s="13" t="e">
        <f>VLOOKUP($A228,#REF!,COLUMN(#REF!),FALSE)</f>
        <v>#REF!</v>
      </c>
      <c r="Q228" s="42" t="e">
        <f t="shared" si="17"/>
        <v>#REF!</v>
      </c>
      <c r="R228" s="42" t="e">
        <f t="shared" si="18"/>
        <v>#REF!</v>
      </c>
      <c r="S228" s="25" t="e">
        <f t="shared" si="19"/>
        <v>#REF!</v>
      </c>
    </row>
    <row r="229" spans="1:19" ht="15">
      <c r="A229" s="11" t="s">
        <v>84</v>
      </c>
      <c r="B229" s="12" t="s">
        <v>85</v>
      </c>
      <c r="C229" s="13" t="e">
        <f>VLOOKUP($A229,#REF!,COLUMN(#REF!),FALSE)</f>
        <v>#REF!</v>
      </c>
      <c r="D229" s="13" t="e">
        <f>VLOOKUP($A229,#REF!,COLUMN(#REF!),FALSE)</f>
        <v>#REF!</v>
      </c>
      <c r="E229" s="36" t="e">
        <f>VLOOKUP($A229,#REF!,COLUMN(#REF!),FALSE)</f>
        <v>#REF!</v>
      </c>
      <c r="F229" s="13" t="e">
        <f>VLOOKUP($A229,#REF!,COLUMN(#REF!),FALSE)</f>
        <v>#REF!</v>
      </c>
      <c r="G229" s="13" t="e">
        <f>VLOOKUP($A229,#REF!,COLUMN(#REF!),FALSE)</f>
        <v>#REF!</v>
      </c>
      <c r="H229" s="14" t="e">
        <f>VLOOKUP(A229,#REF!,COLUMN(#REF!),FALSE)</f>
        <v>#REF!</v>
      </c>
      <c r="I229" s="15" t="e">
        <f>VLOOKUP($A229,#REF!,COLUMN(#REF!),FALSE)</f>
        <v>#REF!</v>
      </c>
      <c r="J229" s="13" t="e">
        <f>VLOOKUP($A229,#REF!,COLUMN(#REF!),FALSE)</f>
        <v>#REF!</v>
      </c>
      <c r="K229" s="42" t="e">
        <f t="shared" si="15"/>
        <v>#REF!</v>
      </c>
      <c r="L229" s="15" t="e">
        <f>VLOOKUP($A229,#REF!,COLUMN(#REF!),FALSE)</f>
        <v>#REF!</v>
      </c>
      <c r="M229" s="13" t="e">
        <f>VLOOKUP($A229,#REF!,COLUMN(#REF!),FALSE)</f>
        <v>#REF!</v>
      </c>
      <c r="N229" s="42" t="e">
        <f t="shared" si="16"/>
        <v>#REF!</v>
      </c>
      <c r="O229" s="15" t="e">
        <f>VLOOKUP($A229,#REF!,COLUMN(#REF!),FALSE)</f>
        <v>#REF!</v>
      </c>
      <c r="P229" s="13" t="e">
        <f>VLOOKUP($A229,#REF!,COLUMN(#REF!),FALSE)</f>
        <v>#REF!</v>
      </c>
      <c r="Q229" s="42" t="e">
        <f t="shared" si="17"/>
        <v>#REF!</v>
      </c>
      <c r="R229" s="42" t="e">
        <f t="shared" si="18"/>
        <v>#REF!</v>
      </c>
      <c r="S229" s="25" t="e">
        <f t="shared" si="19"/>
        <v>#REF!</v>
      </c>
    </row>
    <row r="230" spans="1:19" ht="15">
      <c r="A230" s="11" t="s">
        <v>86</v>
      </c>
      <c r="B230" s="12" t="s">
        <v>87</v>
      </c>
      <c r="C230" s="13" t="e">
        <f>VLOOKUP($A230,#REF!,COLUMN(#REF!),FALSE)</f>
        <v>#REF!</v>
      </c>
      <c r="D230" s="13" t="e">
        <f>VLOOKUP($A230,#REF!,COLUMN(#REF!),FALSE)</f>
        <v>#REF!</v>
      </c>
      <c r="E230" s="36" t="e">
        <f>VLOOKUP($A230,#REF!,COLUMN(#REF!),FALSE)</f>
        <v>#REF!</v>
      </c>
      <c r="F230" s="13" t="e">
        <f>VLOOKUP($A230,#REF!,COLUMN(#REF!),FALSE)</f>
        <v>#REF!</v>
      </c>
      <c r="G230" s="13" t="e">
        <f>VLOOKUP($A230,#REF!,COLUMN(#REF!),FALSE)</f>
        <v>#REF!</v>
      </c>
      <c r="H230" s="14" t="e">
        <f>VLOOKUP(A230,#REF!,COLUMN(#REF!),FALSE)</f>
        <v>#REF!</v>
      </c>
      <c r="I230" s="15" t="e">
        <f>VLOOKUP($A230,#REF!,COLUMN(#REF!),FALSE)</f>
        <v>#REF!</v>
      </c>
      <c r="J230" s="13" t="e">
        <f>VLOOKUP($A230,#REF!,COLUMN(#REF!),FALSE)</f>
        <v>#REF!</v>
      </c>
      <c r="K230" s="42" t="e">
        <f t="shared" si="15"/>
        <v>#REF!</v>
      </c>
      <c r="L230" s="15" t="e">
        <f>VLOOKUP($A230,#REF!,COLUMN(#REF!),FALSE)</f>
        <v>#REF!</v>
      </c>
      <c r="M230" s="13" t="e">
        <f>VLOOKUP($A230,#REF!,COLUMN(#REF!),FALSE)</f>
        <v>#REF!</v>
      </c>
      <c r="N230" s="42" t="e">
        <f t="shared" si="16"/>
        <v>#REF!</v>
      </c>
      <c r="O230" s="15" t="e">
        <f>VLOOKUP($A230,#REF!,COLUMN(#REF!),FALSE)</f>
        <v>#REF!</v>
      </c>
      <c r="P230" s="13" t="e">
        <f>VLOOKUP($A230,#REF!,COLUMN(#REF!),FALSE)</f>
        <v>#REF!</v>
      </c>
      <c r="Q230" s="42" t="e">
        <f t="shared" si="17"/>
        <v>#REF!</v>
      </c>
      <c r="R230" s="42" t="e">
        <f t="shared" si="18"/>
        <v>#REF!</v>
      </c>
      <c r="S230" s="25" t="e">
        <f t="shared" si="19"/>
        <v>#REF!</v>
      </c>
    </row>
    <row r="231" spans="1:19" ht="15">
      <c r="A231" s="11" t="s">
        <v>206</v>
      </c>
      <c r="B231" s="12" t="s">
        <v>207</v>
      </c>
      <c r="C231" s="13" t="e">
        <f>VLOOKUP($A231,#REF!,COLUMN(#REF!),FALSE)</f>
        <v>#REF!</v>
      </c>
      <c r="D231" s="13" t="e">
        <f>VLOOKUP($A231,#REF!,COLUMN(#REF!),FALSE)</f>
        <v>#REF!</v>
      </c>
      <c r="E231" s="36" t="e">
        <f>VLOOKUP($A231,#REF!,COLUMN(#REF!),FALSE)</f>
        <v>#REF!</v>
      </c>
      <c r="F231" s="13" t="e">
        <f>VLOOKUP($A231,#REF!,COLUMN(#REF!),FALSE)</f>
        <v>#REF!</v>
      </c>
      <c r="G231" s="13" t="e">
        <f>VLOOKUP($A231,#REF!,COLUMN(#REF!),FALSE)</f>
        <v>#REF!</v>
      </c>
      <c r="H231" s="14" t="e">
        <f>VLOOKUP(A231,#REF!,COLUMN(#REF!),FALSE)</f>
        <v>#REF!</v>
      </c>
      <c r="I231" s="15" t="e">
        <f>VLOOKUP($A231,#REF!,COLUMN(#REF!),FALSE)</f>
        <v>#REF!</v>
      </c>
      <c r="J231" s="13" t="e">
        <f>VLOOKUP($A231,#REF!,COLUMN(#REF!),FALSE)</f>
        <v>#REF!</v>
      </c>
      <c r="K231" s="42" t="e">
        <f t="shared" si="15"/>
        <v>#REF!</v>
      </c>
      <c r="L231" s="15" t="e">
        <f>VLOOKUP($A231,#REF!,COLUMN(#REF!),FALSE)</f>
        <v>#REF!</v>
      </c>
      <c r="M231" s="13" t="e">
        <f>VLOOKUP($A231,#REF!,COLUMN(#REF!),FALSE)</f>
        <v>#REF!</v>
      </c>
      <c r="N231" s="42" t="e">
        <f t="shared" si="16"/>
        <v>#REF!</v>
      </c>
      <c r="O231" s="15" t="e">
        <f>VLOOKUP($A231,#REF!,COLUMN(#REF!),FALSE)</f>
        <v>#REF!</v>
      </c>
      <c r="P231" s="13" t="e">
        <f>VLOOKUP($A231,#REF!,COLUMN(#REF!),FALSE)</f>
        <v>#REF!</v>
      </c>
      <c r="Q231" s="42" t="e">
        <f t="shared" si="17"/>
        <v>#REF!</v>
      </c>
      <c r="R231" s="42" t="e">
        <f t="shared" si="18"/>
        <v>#REF!</v>
      </c>
      <c r="S231" s="25" t="e">
        <f t="shared" si="19"/>
        <v>#REF!</v>
      </c>
    </row>
    <row r="232" spans="1:19" ht="15">
      <c r="A232" s="11" t="s">
        <v>208</v>
      </c>
      <c r="B232" s="12" t="s">
        <v>209</v>
      </c>
      <c r="C232" s="13" t="e">
        <f>VLOOKUP($A232,#REF!,COLUMN(#REF!),FALSE)</f>
        <v>#REF!</v>
      </c>
      <c r="D232" s="13" t="e">
        <f>VLOOKUP($A232,#REF!,COLUMN(#REF!),FALSE)</f>
        <v>#REF!</v>
      </c>
      <c r="E232" s="36" t="e">
        <f>VLOOKUP($A232,#REF!,COLUMN(#REF!),FALSE)</f>
        <v>#REF!</v>
      </c>
      <c r="F232" s="13" t="e">
        <f>VLOOKUP($A232,#REF!,COLUMN(#REF!),FALSE)</f>
        <v>#REF!</v>
      </c>
      <c r="G232" s="13" t="e">
        <f>VLOOKUP($A232,#REF!,COLUMN(#REF!),FALSE)</f>
        <v>#REF!</v>
      </c>
      <c r="H232" s="14" t="e">
        <f>VLOOKUP(A232,#REF!,COLUMN(#REF!),FALSE)</f>
        <v>#REF!</v>
      </c>
      <c r="I232" s="15" t="e">
        <f>VLOOKUP($A232,#REF!,COLUMN(#REF!),FALSE)</f>
        <v>#REF!</v>
      </c>
      <c r="J232" s="13" t="e">
        <f>VLOOKUP($A232,#REF!,COLUMN(#REF!),FALSE)</f>
        <v>#REF!</v>
      </c>
      <c r="K232" s="42" t="e">
        <f t="shared" si="15"/>
        <v>#REF!</v>
      </c>
      <c r="L232" s="15" t="e">
        <f>VLOOKUP($A232,#REF!,COLUMN(#REF!),FALSE)</f>
        <v>#REF!</v>
      </c>
      <c r="M232" s="13" t="e">
        <f>VLOOKUP($A232,#REF!,COLUMN(#REF!),FALSE)</f>
        <v>#REF!</v>
      </c>
      <c r="N232" s="42" t="e">
        <f t="shared" si="16"/>
        <v>#REF!</v>
      </c>
      <c r="O232" s="15" t="e">
        <f>VLOOKUP($A232,#REF!,COLUMN(#REF!),FALSE)</f>
        <v>#REF!</v>
      </c>
      <c r="P232" s="13" t="e">
        <f>VLOOKUP($A232,#REF!,COLUMN(#REF!),FALSE)</f>
        <v>#REF!</v>
      </c>
      <c r="Q232" s="42" t="e">
        <f t="shared" si="17"/>
        <v>#REF!</v>
      </c>
      <c r="R232" s="42" t="e">
        <f t="shared" si="18"/>
        <v>#REF!</v>
      </c>
      <c r="S232" s="25" t="e">
        <f t="shared" si="19"/>
        <v>#REF!</v>
      </c>
    </row>
    <row r="233" spans="1:19" ht="15">
      <c r="A233" s="11" t="s">
        <v>210</v>
      </c>
      <c r="B233" s="12" t="s">
        <v>211</v>
      </c>
      <c r="C233" s="13" t="e">
        <f>VLOOKUP($A233,#REF!,COLUMN(#REF!),FALSE)</f>
        <v>#REF!</v>
      </c>
      <c r="D233" s="13" t="e">
        <f>VLOOKUP($A233,#REF!,COLUMN(#REF!),FALSE)</f>
        <v>#REF!</v>
      </c>
      <c r="E233" s="36" t="e">
        <f>VLOOKUP($A233,#REF!,COLUMN(#REF!),FALSE)</f>
        <v>#REF!</v>
      </c>
      <c r="F233" s="13" t="e">
        <f>VLOOKUP($A233,#REF!,COLUMN(#REF!),FALSE)</f>
        <v>#REF!</v>
      </c>
      <c r="G233" s="13" t="e">
        <f>VLOOKUP($A233,#REF!,COLUMN(#REF!),FALSE)</f>
        <v>#REF!</v>
      </c>
      <c r="H233" s="14" t="e">
        <f>VLOOKUP(A233,#REF!,COLUMN(#REF!),FALSE)</f>
        <v>#REF!</v>
      </c>
      <c r="I233" s="15" t="e">
        <f>VLOOKUP($A233,#REF!,COLUMN(#REF!),FALSE)</f>
        <v>#REF!</v>
      </c>
      <c r="J233" s="13" t="e">
        <f>VLOOKUP($A233,#REF!,COLUMN(#REF!),FALSE)</f>
        <v>#REF!</v>
      </c>
      <c r="K233" s="42" t="e">
        <f t="shared" si="15"/>
        <v>#REF!</v>
      </c>
      <c r="L233" s="15" t="e">
        <f>VLOOKUP($A233,#REF!,COLUMN(#REF!),FALSE)</f>
        <v>#REF!</v>
      </c>
      <c r="M233" s="13" t="e">
        <f>VLOOKUP($A233,#REF!,COLUMN(#REF!),FALSE)</f>
        <v>#REF!</v>
      </c>
      <c r="N233" s="42" t="e">
        <f t="shared" si="16"/>
        <v>#REF!</v>
      </c>
      <c r="O233" s="15" t="e">
        <f>VLOOKUP($A233,#REF!,COLUMN(#REF!),FALSE)</f>
        <v>#REF!</v>
      </c>
      <c r="P233" s="13" t="e">
        <f>VLOOKUP($A233,#REF!,COLUMN(#REF!),FALSE)</f>
        <v>#REF!</v>
      </c>
      <c r="Q233" s="42" t="e">
        <f t="shared" si="17"/>
        <v>#REF!</v>
      </c>
      <c r="R233" s="42" t="e">
        <f t="shared" si="18"/>
        <v>#REF!</v>
      </c>
      <c r="S233" s="25" t="e">
        <f t="shared" si="19"/>
        <v>#REF!</v>
      </c>
    </row>
    <row r="234" spans="1:19" ht="15">
      <c r="A234" s="11" t="s">
        <v>212</v>
      </c>
      <c r="B234" s="12" t="s">
        <v>213</v>
      </c>
      <c r="C234" s="13" t="e">
        <f>VLOOKUP($A234,#REF!,COLUMN(#REF!),FALSE)</f>
        <v>#REF!</v>
      </c>
      <c r="D234" s="13" t="e">
        <f>VLOOKUP($A234,#REF!,COLUMN(#REF!),FALSE)</f>
        <v>#REF!</v>
      </c>
      <c r="E234" s="36" t="e">
        <f>VLOOKUP($A234,#REF!,COLUMN(#REF!),FALSE)</f>
        <v>#REF!</v>
      </c>
      <c r="F234" s="13" t="e">
        <f>VLOOKUP($A234,#REF!,COLUMN(#REF!),FALSE)</f>
        <v>#REF!</v>
      </c>
      <c r="G234" s="13" t="e">
        <f>VLOOKUP($A234,#REF!,COLUMN(#REF!),FALSE)</f>
        <v>#REF!</v>
      </c>
      <c r="H234" s="14" t="e">
        <f>VLOOKUP(A234,#REF!,COLUMN(#REF!),FALSE)</f>
        <v>#REF!</v>
      </c>
      <c r="I234" s="15" t="e">
        <f>VLOOKUP($A234,#REF!,COLUMN(#REF!),FALSE)</f>
        <v>#REF!</v>
      </c>
      <c r="J234" s="13" t="e">
        <f>VLOOKUP($A234,#REF!,COLUMN(#REF!),FALSE)</f>
        <v>#REF!</v>
      </c>
      <c r="K234" s="42" t="e">
        <f t="shared" si="15"/>
        <v>#REF!</v>
      </c>
      <c r="L234" s="15" t="e">
        <f>VLOOKUP($A234,#REF!,COLUMN(#REF!),FALSE)</f>
        <v>#REF!</v>
      </c>
      <c r="M234" s="13" t="e">
        <f>VLOOKUP($A234,#REF!,COLUMN(#REF!),FALSE)</f>
        <v>#REF!</v>
      </c>
      <c r="N234" s="42" t="e">
        <f t="shared" si="16"/>
        <v>#REF!</v>
      </c>
      <c r="O234" s="15" t="e">
        <f>VLOOKUP($A234,#REF!,COLUMN(#REF!),FALSE)</f>
        <v>#REF!</v>
      </c>
      <c r="P234" s="13" t="e">
        <f>VLOOKUP($A234,#REF!,COLUMN(#REF!),FALSE)</f>
        <v>#REF!</v>
      </c>
      <c r="Q234" s="42" t="e">
        <f t="shared" si="17"/>
        <v>#REF!</v>
      </c>
      <c r="R234" s="42" t="e">
        <f t="shared" si="18"/>
        <v>#REF!</v>
      </c>
      <c r="S234" s="25" t="e">
        <f t="shared" si="19"/>
        <v>#REF!</v>
      </c>
    </row>
    <row r="235" spans="1:19" ht="15">
      <c r="A235" s="11" t="s">
        <v>214</v>
      </c>
      <c r="B235" s="12" t="s">
        <v>215</v>
      </c>
      <c r="C235" s="13" t="e">
        <f>VLOOKUP($A235,#REF!,COLUMN(#REF!),FALSE)</f>
        <v>#REF!</v>
      </c>
      <c r="D235" s="13" t="e">
        <f>VLOOKUP($A235,#REF!,COLUMN(#REF!),FALSE)</f>
        <v>#REF!</v>
      </c>
      <c r="E235" s="36" t="e">
        <f>VLOOKUP($A235,#REF!,COLUMN(#REF!),FALSE)</f>
        <v>#REF!</v>
      </c>
      <c r="F235" s="13" t="e">
        <f>VLOOKUP($A235,#REF!,COLUMN(#REF!),FALSE)</f>
        <v>#REF!</v>
      </c>
      <c r="G235" s="13" t="e">
        <f>VLOOKUP($A235,#REF!,COLUMN(#REF!),FALSE)</f>
        <v>#REF!</v>
      </c>
      <c r="H235" s="14" t="e">
        <f>VLOOKUP(A235,#REF!,COLUMN(#REF!),FALSE)</f>
        <v>#REF!</v>
      </c>
      <c r="I235" s="15" t="e">
        <f>VLOOKUP($A235,#REF!,COLUMN(#REF!),FALSE)</f>
        <v>#REF!</v>
      </c>
      <c r="J235" s="13" t="e">
        <f>VLOOKUP($A235,#REF!,COLUMN(#REF!),FALSE)</f>
        <v>#REF!</v>
      </c>
      <c r="K235" s="42" t="e">
        <f t="shared" si="15"/>
        <v>#REF!</v>
      </c>
      <c r="L235" s="15" t="e">
        <f>VLOOKUP($A235,#REF!,COLUMN(#REF!),FALSE)</f>
        <v>#REF!</v>
      </c>
      <c r="M235" s="13" t="e">
        <f>VLOOKUP($A235,#REF!,COLUMN(#REF!),FALSE)</f>
        <v>#REF!</v>
      </c>
      <c r="N235" s="42" t="e">
        <f t="shared" si="16"/>
        <v>#REF!</v>
      </c>
      <c r="O235" s="15" t="e">
        <f>VLOOKUP($A235,#REF!,COLUMN(#REF!),FALSE)</f>
        <v>#REF!</v>
      </c>
      <c r="P235" s="13" t="e">
        <f>VLOOKUP($A235,#REF!,COLUMN(#REF!),FALSE)</f>
        <v>#REF!</v>
      </c>
      <c r="Q235" s="42" t="e">
        <f t="shared" si="17"/>
        <v>#REF!</v>
      </c>
      <c r="R235" s="42" t="e">
        <f t="shared" si="18"/>
        <v>#REF!</v>
      </c>
      <c r="S235" s="25" t="e">
        <f t="shared" si="19"/>
        <v>#REF!</v>
      </c>
    </row>
    <row r="236" spans="1:19" ht="15">
      <c r="A236" s="11" t="s">
        <v>216</v>
      </c>
      <c r="B236" s="12" t="s">
        <v>217</v>
      </c>
      <c r="C236" s="13" t="e">
        <f>VLOOKUP($A236,#REF!,COLUMN(#REF!),FALSE)</f>
        <v>#REF!</v>
      </c>
      <c r="D236" s="13" t="e">
        <f>VLOOKUP($A236,#REF!,COLUMN(#REF!),FALSE)</f>
        <v>#REF!</v>
      </c>
      <c r="E236" s="36" t="e">
        <f>VLOOKUP($A236,#REF!,COLUMN(#REF!),FALSE)</f>
        <v>#REF!</v>
      </c>
      <c r="F236" s="13" t="e">
        <f>VLOOKUP($A236,#REF!,COLUMN(#REF!),FALSE)</f>
        <v>#REF!</v>
      </c>
      <c r="G236" s="13" t="e">
        <f>VLOOKUP($A236,#REF!,COLUMN(#REF!),FALSE)</f>
        <v>#REF!</v>
      </c>
      <c r="H236" s="14" t="e">
        <f>VLOOKUP(A236,#REF!,COLUMN(#REF!),FALSE)</f>
        <v>#REF!</v>
      </c>
      <c r="I236" s="15" t="e">
        <f>VLOOKUP($A236,#REF!,COLUMN(#REF!),FALSE)</f>
        <v>#REF!</v>
      </c>
      <c r="J236" s="13" t="e">
        <f>VLOOKUP($A236,#REF!,COLUMN(#REF!),FALSE)</f>
        <v>#REF!</v>
      </c>
      <c r="K236" s="42" t="e">
        <f t="shared" si="15"/>
        <v>#REF!</v>
      </c>
      <c r="L236" s="15" t="e">
        <f>VLOOKUP($A236,#REF!,COLUMN(#REF!),FALSE)</f>
        <v>#REF!</v>
      </c>
      <c r="M236" s="13" t="e">
        <f>VLOOKUP($A236,#REF!,COLUMN(#REF!),FALSE)</f>
        <v>#REF!</v>
      </c>
      <c r="N236" s="42" t="e">
        <f t="shared" si="16"/>
        <v>#REF!</v>
      </c>
      <c r="O236" s="15" t="e">
        <f>VLOOKUP($A236,#REF!,COLUMN(#REF!),FALSE)</f>
        <v>#REF!</v>
      </c>
      <c r="P236" s="13" t="e">
        <f>VLOOKUP($A236,#REF!,COLUMN(#REF!),FALSE)</f>
        <v>#REF!</v>
      </c>
      <c r="Q236" s="42" t="e">
        <f t="shared" si="17"/>
        <v>#REF!</v>
      </c>
      <c r="R236" s="42" t="e">
        <f t="shared" si="18"/>
        <v>#REF!</v>
      </c>
      <c r="S236" s="25" t="e">
        <f t="shared" si="19"/>
        <v>#REF!</v>
      </c>
    </row>
    <row r="237" spans="1:19" ht="15">
      <c r="A237" s="11" t="s">
        <v>218</v>
      </c>
      <c r="B237" s="12" t="s">
        <v>219</v>
      </c>
      <c r="C237" s="13" t="e">
        <f>VLOOKUP($A237,#REF!,COLUMN(#REF!),FALSE)</f>
        <v>#REF!</v>
      </c>
      <c r="D237" s="13" t="e">
        <f>VLOOKUP($A237,#REF!,COLUMN(#REF!),FALSE)</f>
        <v>#REF!</v>
      </c>
      <c r="E237" s="36" t="e">
        <f>VLOOKUP($A237,#REF!,COLUMN(#REF!),FALSE)</f>
        <v>#REF!</v>
      </c>
      <c r="F237" s="13" t="e">
        <f>VLOOKUP($A237,#REF!,COLUMN(#REF!),FALSE)</f>
        <v>#REF!</v>
      </c>
      <c r="G237" s="13" t="e">
        <f>VLOOKUP($A237,#REF!,COLUMN(#REF!),FALSE)</f>
        <v>#REF!</v>
      </c>
      <c r="H237" s="14" t="e">
        <f>VLOOKUP(A237,#REF!,COLUMN(#REF!),FALSE)</f>
        <v>#REF!</v>
      </c>
      <c r="I237" s="15" t="e">
        <f>VLOOKUP($A237,#REF!,COLUMN(#REF!),FALSE)</f>
        <v>#REF!</v>
      </c>
      <c r="J237" s="13" t="e">
        <f>VLOOKUP($A237,#REF!,COLUMN(#REF!),FALSE)</f>
        <v>#REF!</v>
      </c>
      <c r="K237" s="42" t="e">
        <f t="shared" si="15"/>
        <v>#REF!</v>
      </c>
      <c r="L237" s="15" t="e">
        <f>VLOOKUP($A237,#REF!,COLUMN(#REF!),FALSE)</f>
        <v>#REF!</v>
      </c>
      <c r="M237" s="13" t="e">
        <f>VLOOKUP($A237,#REF!,COLUMN(#REF!),FALSE)</f>
        <v>#REF!</v>
      </c>
      <c r="N237" s="42" t="e">
        <f t="shared" si="16"/>
        <v>#REF!</v>
      </c>
      <c r="O237" s="15" t="e">
        <f>VLOOKUP($A237,#REF!,COLUMN(#REF!),FALSE)</f>
        <v>#REF!</v>
      </c>
      <c r="P237" s="13" t="e">
        <f>VLOOKUP($A237,#REF!,COLUMN(#REF!),FALSE)</f>
        <v>#REF!</v>
      </c>
      <c r="Q237" s="42" t="e">
        <f t="shared" si="17"/>
        <v>#REF!</v>
      </c>
      <c r="R237" s="42" t="e">
        <f t="shared" si="18"/>
        <v>#REF!</v>
      </c>
      <c r="S237" s="25" t="e">
        <f t="shared" si="19"/>
        <v>#REF!</v>
      </c>
    </row>
    <row r="238" spans="1:19" ht="15">
      <c r="A238" s="11" t="s">
        <v>220</v>
      </c>
      <c r="B238" s="12" t="s">
        <v>221</v>
      </c>
      <c r="C238" s="13" t="e">
        <f>VLOOKUP($A238,#REF!,COLUMN(#REF!),FALSE)</f>
        <v>#REF!</v>
      </c>
      <c r="D238" s="13" t="e">
        <f>VLOOKUP($A238,#REF!,COLUMN(#REF!),FALSE)</f>
        <v>#REF!</v>
      </c>
      <c r="E238" s="36" t="e">
        <f>VLOOKUP($A238,#REF!,COLUMN(#REF!),FALSE)</f>
        <v>#REF!</v>
      </c>
      <c r="F238" s="13" t="e">
        <f>VLOOKUP($A238,#REF!,COLUMN(#REF!),FALSE)</f>
        <v>#REF!</v>
      </c>
      <c r="G238" s="13" t="e">
        <f>VLOOKUP($A238,#REF!,COLUMN(#REF!),FALSE)</f>
        <v>#REF!</v>
      </c>
      <c r="H238" s="14" t="e">
        <f>VLOOKUP(A238,#REF!,COLUMN(#REF!),FALSE)</f>
        <v>#REF!</v>
      </c>
      <c r="I238" s="15" t="e">
        <f>VLOOKUP($A238,#REF!,COLUMN(#REF!),FALSE)</f>
        <v>#REF!</v>
      </c>
      <c r="J238" s="13" t="e">
        <f>VLOOKUP($A238,#REF!,COLUMN(#REF!),FALSE)</f>
        <v>#REF!</v>
      </c>
      <c r="K238" s="42" t="e">
        <f t="shared" si="15"/>
        <v>#REF!</v>
      </c>
      <c r="L238" s="15" t="e">
        <f>VLOOKUP($A238,#REF!,COLUMN(#REF!),FALSE)</f>
        <v>#REF!</v>
      </c>
      <c r="M238" s="13" t="e">
        <f>VLOOKUP($A238,#REF!,COLUMN(#REF!),FALSE)</f>
        <v>#REF!</v>
      </c>
      <c r="N238" s="42" t="e">
        <f t="shared" si="16"/>
        <v>#REF!</v>
      </c>
      <c r="O238" s="15" t="e">
        <f>VLOOKUP($A238,#REF!,COLUMN(#REF!),FALSE)</f>
        <v>#REF!</v>
      </c>
      <c r="P238" s="13" t="e">
        <f>VLOOKUP($A238,#REF!,COLUMN(#REF!),FALSE)</f>
        <v>#REF!</v>
      </c>
      <c r="Q238" s="42" t="e">
        <f t="shared" si="17"/>
        <v>#REF!</v>
      </c>
      <c r="R238" s="42" t="e">
        <f t="shared" si="18"/>
        <v>#REF!</v>
      </c>
      <c r="S238" s="25" t="e">
        <f t="shared" si="19"/>
        <v>#REF!</v>
      </c>
    </row>
    <row r="239" spans="1:19" ht="15">
      <c r="A239" s="11" t="s">
        <v>222</v>
      </c>
      <c r="B239" s="12" t="s">
        <v>223</v>
      </c>
      <c r="C239" s="13" t="e">
        <f>VLOOKUP($A239,#REF!,COLUMN(#REF!),FALSE)</f>
        <v>#REF!</v>
      </c>
      <c r="D239" s="13" t="e">
        <f>VLOOKUP($A239,#REF!,COLUMN(#REF!),FALSE)</f>
        <v>#REF!</v>
      </c>
      <c r="E239" s="36" t="e">
        <f>VLOOKUP($A239,#REF!,COLUMN(#REF!),FALSE)</f>
        <v>#REF!</v>
      </c>
      <c r="F239" s="13" t="e">
        <f>VLOOKUP($A239,#REF!,COLUMN(#REF!),FALSE)</f>
        <v>#REF!</v>
      </c>
      <c r="G239" s="13" t="e">
        <f>VLOOKUP($A239,#REF!,COLUMN(#REF!),FALSE)</f>
        <v>#REF!</v>
      </c>
      <c r="H239" s="14" t="e">
        <f>VLOOKUP(A239,#REF!,COLUMN(#REF!),FALSE)</f>
        <v>#REF!</v>
      </c>
      <c r="I239" s="15" t="e">
        <f>VLOOKUP($A239,#REF!,COLUMN(#REF!),FALSE)</f>
        <v>#REF!</v>
      </c>
      <c r="J239" s="13" t="e">
        <f>VLOOKUP($A239,#REF!,COLUMN(#REF!),FALSE)</f>
        <v>#REF!</v>
      </c>
      <c r="K239" s="42" t="e">
        <f t="shared" si="15"/>
        <v>#REF!</v>
      </c>
      <c r="L239" s="15" t="e">
        <f>VLOOKUP($A239,#REF!,COLUMN(#REF!),FALSE)</f>
        <v>#REF!</v>
      </c>
      <c r="M239" s="13" t="e">
        <f>VLOOKUP($A239,#REF!,COLUMN(#REF!),FALSE)</f>
        <v>#REF!</v>
      </c>
      <c r="N239" s="42" t="e">
        <f t="shared" si="16"/>
        <v>#REF!</v>
      </c>
      <c r="O239" s="15" t="e">
        <f>VLOOKUP($A239,#REF!,COLUMN(#REF!),FALSE)</f>
        <v>#REF!</v>
      </c>
      <c r="P239" s="13" t="e">
        <f>VLOOKUP($A239,#REF!,COLUMN(#REF!),FALSE)</f>
        <v>#REF!</v>
      </c>
      <c r="Q239" s="42" t="e">
        <f t="shared" si="17"/>
        <v>#REF!</v>
      </c>
      <c r="R239" s="42" t="e">
        <f t="shared" si="18"/>
        <v>#REF!</v>
      </c>
      <c r="S239" s="25" t="e">
        <f t="shared" si="19"/>
        <v>#REF!</v>
      </c>
    </row>
    <row r="240" spans="1:19" ht="15">
      <c r="A240" s="11" t="s">
        <v>224</v>
      </c>
      <c r="B240" s="12" t="s">
        <v>225</v>
      </c>
      <c r="C240" s="13" t="e">
        <f>VLOOKUP($A240,#REF!,COLUMN(#REF!),FALSE)</f>
        <v>#REF!</v>
      </c>
      <c r="D240" s="13" t="e">
        <f>VLOOKUP($A240,#REF!,COLUMN(#REF!),FALSE)</f>
        <v>#REF!</v>
      </c>
      <c r="E240" s="36" t="e">
        <f>VLOOKUP($A240,#REF!,COLUMN(#REF!),FALSE)</f>
        <v>#REF!</v>
      </c>
      <c r="F240" s="13" t="e">
        <f>VLOOKUP($A240,#REF!,COLUMN(#REF!),FALSE)</f>
        <v>#REF!</v>
      </c>
      <c r="G240" s="13" t="e">
        <f>VLOOKUP($A240,#REF!,COLUMN(#REF!),FALSE)</f>
        <v>#REF!</v>
      </c>
      <c r="H240" s="14" t="e">
        <f>VLOOKUP(A240,#REF!,COLUMN(#REF!),FALSE)</f>
        <v>#REF!</v>
      </c>
      <c r="I240" s="15" t="e">
        <f>VLOOKUP($A240,#REF!,COLUMN(#REF!),FALSE)</f>
        <v>#REF!</v>
      </c>
      <c r="J240" s="13" t="e">
        <f>VLOOKUP($A240,#REF!,COLUMN(#REF!),FALSE)</f>
        <v>#REF!</v>
      </c>
      <c r="K240" s="42" t="e">
        <f t="shared" si="15"/>
        <v>#REF!</v>
      </c>
      <c r="L240" s="15" t="e">
        <f>VLOOKUP($A240,#REF!,COLUMN(#REF!),FALSE)</f>
        <v>#REF!</v>
      </c>
      <c r="M240" s="13" t="e">
        <f>VLOOKUP($A240,#REF!,COLUMN(#REF!),FALSE)</f>
        <v>#REF!</v>
      </c>
      <c r="N240" s="42" t="e">
        <f t="shared" si="16"/>
        <v>#REF!</v>
      </c>
      <c r="O240" s="15" t="e">
        <f>VLOOKUP($A240,#REF!,COLUMN(#REF!),FALSE)</f>
        <v>#REF!</v>
      </c>
      <c r="P240" s="13" t="e">
        <f>VLOOKUP($A240,#REF!,COLUMN(#REF!),FALSE)</f>
        <v>#REF!</v>
      </c>
      <c r="Q240" s="42" t="e">
        <f t="shared" si="17"/>
        <v>#REF!</v>
      </c>
      <c r="R240" s="42" t="e">
        <f t="shared" si="18"/>
        <v>#REF!</v>
      </c>
      <c r="S240" s="25" t="e">
        <f t="shared" si="19"/>
        <v>#REF!</v>
      </c>
    </row>
    <row r="241" spans="1:19" ht="15">
      <c r="A241" s="11" t="s">
        <v>226</v>
      </c>
      <c r="B241" s="12" t="s">
        <v>227</v>
      </c>
      <c r="C241" s="13" t="e">
        <f>VLOOKUP($A241,#REF!,COLUMN(#REF!),FALSE)</f>
        <v>#REF!</v>
      </c>
      <c r="D241" s="13" t="e">
        <f>VLOOKUP($A241,#REF!,COLUMN(#REF!),FALSE)</f>
        <v>#REF!</v>
      </c>
      <c r="E241" s="36" t="e">
        <f>VLOOKUP($A241,#REF!,COLUMN(#REF!),FALSE)</f>
        <v>#REF!</v>
      </c>
      <c r="F241" s="13" t="e">
        <f>VLOOKUP($A241,#REF!,COLUMN(#REF!),FALSE)</f>
        <v>#REF!</v>
      </c>
      <c r="G241" s="13" t="e">
        <f>VLOOKUP($A241,#REF!,COLUMN(#REF!),FALSE)</f>
        <v>#REF!</v>
      </c>
      <c r="H241" s="14" t="e">
        <f>VLOOKUP(A241,#REF!,COLUMN(#REF!),FALSE)</f>
        <v>#REF!</v>
      </c>
      <c r="I241" s="15" t="e">
        <f>VLOOKUP($A241,#REF!,COLUMN(#REF!),FALSE)</f>
        <v>#REF!</v>
      </c>
      <c r="J241" s="13" t="e">
        <f>VLOOKUP($A241,#REF!,COLUMN(#REF!),FALSE)</f>
        <v>#REF!</v>
      </c>
      <c r="K241" s="42" t="e">
        <f t="shared" si="15"/>
        <v>#REF!</v>
      </c>
      <c r="L241" s="15" t="e">
        <f>VLOOKUP($A241,#REF!,COLUMN(#REF!),FALSE)</f>
        <v>#REF!</v>
      </c>
      <c r="M241" s="13" t="e">
        <f>VLOOKUP($A241,#REF!,COLUMN(#REF!),FALSE)</f>
        <v>#REF!</v>
      </c>
      <c r="N241" s="42" t="e">
        <f t="shared" si="16"/>
        <v>#REF!</v>
      </c>
      <c r="O241" s="15" t="e">
        <f>VLOOKUP($A241,#REF!,COLUMN(#REF!),FALSE)</f>
        <v>#REF!</v>
      </c>
      <c r="P241" s="13" t="e">
        <f>VLOOKUP($A241,#REF!,COLUMN(#REF!),FALSE)</f>
        <v>#REF!</v>
      </c>
      <c r="Q241" s="42" t="e">
        <f t="shared" si="17"/>
        <v>#REF!</v>
      </c>
      <c r="R241" s="42" t="e">
        <f t="shared" si="18"/>
        <v>#REF!</v>
      </c>
      <c r="S241" s="25" t="e">
        <f t="shared" si="19"/>
        <v>#REF!</v>
      </c>
    </row>
    <row r="242" spans="1:19" ht="15">
      <c r="A242" s="11" t="s">
        <v>228</v>
      </c>
      <c r="B242" s="12" t="s">
        <v>229</v>
      </c>
      <c r="C242" s="13" t="e">
        <f>VLOOKUP($A242,#REF!,COLUMN(#REF!),FALSE)</f>
        <v>#REF!</v>
      </c>
      <c r="D242" s="13" t="e">
        <f>VLOOKUP($A242,#REF!,COLUMN(#REF!),FALSE)</f>
        <v>#REF!</v>
      </c>
      <c r="E242" s="36" t="e">
        <f>VLOOKUP($A242,#REF!,COLUMN(#REF!),FALSE)</f>
        <v>#REF!</v>
      </c>
      <c r="F242" s="13" t="e">
        <f>VLOOKUP($A242,#REF!,COLUMN(#REF!),FALSE)</f>
        <v>#REF!</v>
      </c>
      <c r="G242" s="13" t="e">
        <f>VLOOKUP($A242,#REF!,COLUMN(#REF!),FALSE)</f>
        <v>#REF!</v>
      </c>
      <c r="H242" s="14" t="e">
        <f>VLOOKUP(A242,#REF!,COLUMN(#REF!),FALSE)</f>
        <v>#REF!</v>
      </c>
      <c r="I242" s="15" t="e">
        <f>VLOOKUP($A242,#REF!,COLUMN(#REF!),FALSE)</f>
        <v>#REF!</v>
      </c>
      <c r="J242" s="13" t="e">
        <f>VLOOKUP($A242,#REF!,COLUMN(#REF!),FALSE)</f>
        <v>#REF!</v>
      </c>
      <c r="K242" s="42" t="e">
        <f t="shared" si="15"/>
        <v>#REF!</v>
      </c>
      <c r="L242" s="15" t="e">
        <f>VLOOKUP($A242,#REF!,COLUMN(#REF!),FALSE)</f>
        <v>#REF!</v>
      </c>
      <c r="M242" s="13" t="e">
        <f>VLOOKUP($A242,#REF!,COLUMN(#REF!),FALSE)</f>
        <v>#REF!</v>
      </c>
      <c r="N242" s="42" t="e">
        <f t="shared" si="16"/>
        <v>#REF!</v>
      </c>
      <c r="O242" s="15" t="e">
        <f>VLOOKUP($A242,#REF!,COLUMN(#REF!),FALSE)</f>
        <v>#REF!</v>
      </c>
      <c r="P242" s="13" t="e">
        <f>VLOOKUP($A242,#REF!,COLUMN(#REF!),FALSE)</f>
        <v>#REF!</v>
      </c>
      <c r="Q242" s="42" t="e">
        <f t="shared" si="17"/>
        <v>#REF!</v>
      </c>
      <c r="R242" s="42" t="e">
        <f t="shared" si="18"/>
        <v>#REF!</v>
      </c>
      <c r="S242" s="25" t="e">
        <f t="shared" si="19"/>
        <v>#REF!</v>
      </c>
    </row>
    <row r="243" spans="1:19" ht="15">
      <c r="A243" s="11" t="s">
        <v>230</v>
      </c>
      <c r="B243" s="12" t="s">
        <v>231</v>
      </c>
      <c r="C243" s="13" t="e">
        <f>VLOOKUP($A243,#REF!,COLUMN(#REF!),FALSE)</f>
        <v>#REF!</v>
      </c>
      <c r="D243" s="13" t="e">
        <f>VLOOKUP($A243,#REF!,COLUMN(#REF!),FALSE)</f>
        <v>#REF!</v>
      </c>
      <c r="E243" s="36" t="e">
        <f>VLOOKUP($A243,#REF!,COLUMN(#REF!),FALSE)</f>
        <v>#REF!</v>
      </c>
      <c r="F243" s="13" t="e">
        <f>VLOOKUP($A243,#REF!,COLUMN(#REF!),FALSE)</f>
        <v>#REF!</v>
      </c>
      <c r="G243" s="13" t="e">
        <f>VLOOKUP($A243,#REF!,COLUMN(#REF!),FALSE)</f>
        <v>#REF!</v>
      </c>
      <c r="H243" s="14" t="e">
        <f>VLOOKUP(A243,#REF!,COLUMN(#REF!),FALSE)</f>
        <v>#REF!</v>
      </c>
      <c r="I243" s="15" t="e">
        <f>VLOOKUP($A243,#REF!,COLUMN(#REF!),FALSE)</f>
        <v>#REF!</v>
      </c>
      <c r="J243" s="13" t="e">
        <f>VLOOKUP($A243,#REF!,COLUMN(#REF!),FALSE)</f>
        <v>#REF!</v>
      </c>
      <c r="K243" s="42" t="e">
        <f t="shared" si="15"/>
        <v>#REF!</v>
      </c>
      <c r="L243" s="15" t="e">
        <f>VLOOKUP($A243,#REF!,COLUMN(#REF!),FALSE)</f>
        <v>#REF!</v>
      </c>
      <c r="M243" s="13" t="e">
        <f>VLOOKUP($A243,#REF!,COLUMN(#REF!),FALSE)</f>
        <v>#REF!</v>
      </c>
      <c r="N243" s="42" t="e">
        <f t="shared" si="16"/>
        <v>#REF!</v>
      </c>
      <c r="O243" s="15" t="e">
        <f>VLOOKUP($A243,#REF!,COLUMN(#REF!),FALSE)</f>
        <v>#REF!</v>
      </c>
      <c r="P243" s="13" t="e">
        <f>VLOOKUP($A243,#REF!,COLUMN(#REF!),FALSE)</f>
        <v>#REF!</v>
      </c>
      <c r="Q243" s="42" t="e">
        <f t="shared" si="17"/>
        <v>#REF!</v>
      </c>
      <c r="R243" s="42" t="e">
        <f t="shared" si="18"/>
        <v>#REF!</v>
      </c>
      <c r="S243" s="25" t="e">
        <f t="shared" si="19"/>
        <v>#REF!</v>
      </c>
    </row>
    <row r="244" spans="1:19" ht="15">
      <c r="A244" s="11" t="s">
        <v>232</v>
      </c>
      <c r="B244" s="12" t="s">
        <v>233</v>
      </c>
      <c r="C244" s="13" t="e">
        <f>VLOOKUP($A244,#REF!,COLUMN(#REF!),FALSE)</f>
        <v>#REF!</v>
      </c>
      <c r="D244" s="13" t="e">
        <f>VLOOKUP($A244,#REF!,COLUMN(#REF!),FALSE)</f>
        <v>#REF!</v>
      </c>
      <c r="E244" s="36" t="e">
        <f>VLOOKUP($A244,#REF!,COLUMN(#REF!),FALSE)</f>
        <v>#REF!</v>
      </c>
      <c r="F244" s="13" t="e">
        <f>VLOOKUP($A244,#REF!,COLUMN(#REF!),FALSE)</f>
        <v>#REF!</v>
      </c>
      <c r="G244" s="13" t="e">
        <f>VLOOKUP($A244,#REF!,COLUMN(#REF!),FALSE)</f>
        <v>#REF!</v>
      </c>
      <c r="H244" s="14" t="e">
        <f>VLOOKUP(A244,#REF!,COLUMN(#REF!),FALSE)</f>
        <v>#REF!</v>
      </c>
      <c r="I244" s="15" t="e">
        <f>VLOOKUP($A244,#REF!,COLUMN(#REF!),FALSE)</f>
        <v>#REF!</v>
      </c>
      <c r="J244" s="13" t="e">
        <f>VLOOKUP($A244,#REF!,COLUMN(#REF!),FALSE)</f>
        <v>#REF!</v>
      </c>
      <c r="K244" s="42" t="e">
        <f t="shared" si="15"/>
        <v>#REF!</v>
      </c>
      <c r="L244" s="15" t="e">
        <f>VLOOKUP($A244,#REF!,COLUMN(#REF!),FALSE)</f>
        <v>#REF!</v>
      </c>
      <c r="M244" s="13" t="e">
        <f>VLOOKUP($A244,#REF!,COLUMN(#REF!),FALSE)</f>
        <v>#REF!</v>
      </c>
      <c r="N244" s="42" t="e">
        <f t="shared" si="16"/>
        <v>#REF!</v>
      </c>
      <c r="O244" s="15" t="e">
        <f>VLOOKUP($A244,#REF!,COLUMN(#REF!),FALSE)</f>
        <v>#REF!</v>
      </c>
      <c r="P244" s="13" t="e">
        <f>VLOOKUP($A244,#REF!,COLUMN(#REF!),FALSE)</f>
        <v>#REF!</v>
      </c>
      <c r="Q244" s="42" t="e">
        <f t="shared" si="17"/>
        <v>#REF!</v>
      </c>
      <c r="R244" s="42" t="e">
        <f t="shared" si="18"/>
        <v>#REF!</v>
      </c>
      <c r="S244" s="25" t="e">
        <f t="shared" si="19"/>
        <v>#REF!</v>
      </c>
    </row>
    <row r="245" spans="1:19" ht="15">
      <c r="A245" s="11" t="s">
        <v>234</v>
      </c>
      <c r="B245" s="12" t="s">
        <v>235</v>
      </c>
      <c r="C245" s="13" t="e">
        <f>VLOOKUP($A245,#REF!,COLUMN(#REF!),FALSE)</f>
        <v>#REF!</v>
      </c>
      <c r="D245" s="13" t="e">
        <f>VLOOKUP($A245,#REF!,COLUMN(#REF!),FALSE)</f>
        <v>#REF!</v>
      </c>
      <c r="E245" s="36" t="e">
        <f>VLOOKUP($A245,#REF!,COLUMN(#REF!),FALSE)</f>
        <v>#REF!</v>
      </c>
      <c r="F245" s="13" t="e">
        <f>VLOOKUP($A245,#REF!,COLUMN(#REF!),FALSE)</f>
        <v>#REF!</v>
      </c>
      <c r="G245" s="13" t="e">
        <f>VLOOKUP($A245,#REF!,COLUMN(#REF!),FALSE)</f>
        <v>#REF!</v>
      </c>
      <c r="H245" s="14" t="e">
        <f>VLOOKUP(A245,#REF!,COLUMN(#REF!),FALSE)</f>
        <v>#REF!</v>
      </c>
      <c r="I245" s="15" t="e">
        <f>VLOOKUP($A245,#REF!,COLUMN(#REF!),FALSE)</f>
        <v>#REF!</v>
      </c>
      <c r="J245" s="13" t="e">
        <f>VLOOKUP($A245,#REF!,COLUMN(#REF!),FALSE)</f>
        <v>#REF!</v>
      </c>
      <c r="K245" s="42" t="e">
        <f t="shared" si="15"/>
        <v>#REF!</v>
      </c>
      <c r="L245" s="15" t="e">
        <f>VLOOKUP($A245,#REF!,COLUMN(#REF!),FALSE)</f>
        <v>#REF!</v>
      </c>
      <c r="M245" s="13" t="e">
        <f>VLOOKUP($A245,#REF!,COLUMN(#REF!),FALSE)</f>
        <v>#REF!</v>
      </c>
      <c r="N245" s="42" t="e">
        <f t="shared" si="16"/>
        <v>#REF!</v>
      </c>
      <c r="O245" s="15" t="e">
        <f>VLOOKUP($A245,#REF!,COLUMN(#REF!),FALSE)</f>
        <v>#REF!</v>
      </c>
      <c r="P245" s="13" t="e">
        <f>VLOOKUP($A245,#REF!,COLUMN(#REF!),FALSE)</f>
        <v>#REF!</v>
      </c>
      <c r="Q245" s="42" t="e">
        <f t="shared" si="17"/>
        <v>#REF!</v>
      </c>
      <c r="R245" s="42" t="e">
        <f t="shared" si="18"/>
        <v>#REF!</v>
      </c>
      <c r="S245" s="25" t="e">
        <f t="shared" si="19"/>
        <v>#REF!</v>
      </c>
    </row>
    <row r="246" spans="1:19" ht="15">
      <c r="A246" s="11" t="s">
        <v>236</v>
      </c>
      <c r="B246" s="12" t="s">
        <v>237</v>
      </c>
      <c r="C246" s="13" t="e">
        <f>VLOOKUP($A246,#REF!,COLUMN(#REF!),FALSE)</f>
        <v>#REF!</v>
      </c>
      <c r="D246" s="13" t="e">
        <f>VLOOKUP($A246,#REF!,COLUMN(#REF!),FALSE)</f>
        <v>#REF!</v>
      </c>
      <c r="E246" s="36" t="e">
        <f>VLOOKUP($A246,#REF!,COLUMN(#REF!),FALSE)</f>
        <v>#REF!</v>
      </c>
      <c r="F246" s="13" t="e">
        <f>VLOOKUP($A246,#REF!,COLUMN(#REF!),FALSE)</f>
        <v>#REF!</v>
      </c>
      <c r="G246" s="13" t="e">
        <f>VLOOKUP($A246,#REF!,COLUMN(#REF!),FALSE)</f>
        <v>#REF!</v>
      </c>
      <c r="H246" s="14" t="e">
        <f>VLOOKUP(A246,#REF!,COLUMN(#REF!),FALSE)</f>
        <v>#REF!</v>
      </c>
      <c r="I246" s="15" t="e">
        <f>VLOOKUP($A246,#REF!,COLUMN(#REF!),FALSE)</f>
        <v>#REF!</v>
      </c>
      <c r="J246" s="13" t="e">
        <f>VLOOKUP($A246,#REF!,COLUMN(#REF!),FALSE)</f>
        <v>#REF!</v>
      </c>
      <c r="K246" s="42" t="e">
        <f t="shared" si="15"/>
        <v>#REF!</v>
      </c>
      <c r="L246" s="15" t="e">
        <f>VLOOKUP($A246,#REF!,COLUMN(#REF!),FALSE)</f>
        <v>#REF!</v>
      </c>
      <c r="M246" s="13" t="e">
        <f>VLOOKUP($A246,#REF!,COLUMN(#REF!),FALSE)</f>
        <v>#REF!</v>
      </c>
      <c r="N246" s="42" t="e">
        <f t="shared" si="16"/>
        <v>#REF!</v>
      </c>
      <c r="O246" s="15" t="e">
        <f>VLOOKUP($A246,#REF!,COLUMN(#REF!),FALSE)</f>
        <v>#REF!</v>
      </c>
      <c r="P246" s="13" t="e">
        <f>VLOOKUP($A246,#REF!,COLUMN(#REF!),FALSE)</f>
        <v>#REF!</v>
      </c>
      <c r="Q246" s="42" t="e">
        <f t="shared" si="17"/>
        <v>#REF!</v>
      </c>
      <c r="R246" s="42" t="e">
        <f t="shared" si="18"/>
        <v>#REF!</v>
      </c>
      <c r="S246" s="25" t="e">
        <f t="shared" si="19"/>
        <v>#REF!</v>
      </c>
    </row>
    <row r="247" spans="1:19" ht="15">
      <c r="A247" s="11" t="s">
        <v>522</v>
      </c>
      <c r="B247" s="12" t="s">
        <v>523</v>
      </c>
      <c r="C247" s="13" t="e">
        <f>VLOOKUP($A247,#REF!,COLUMN(#REF!),FALSE)</f>
        <v>#REF!</v>
      </c>
      <c r="D247" s="13" t="e">
        <f>VLOOKUP($A247,#REF!,COLUMN(#REF!),FALSE)</f>
        <v>#REF!</v>
      </c>
      <c r="E247" s="36" t="e">
        <f>VLOOKUP($A247,#REF!,COLUMN(#REF!),FALSE)</f>
        <v>#REF!</v>
      </c>
      <c r="F247" s="13" t="e">
        <f>VLOOKUP($A247,#REF!,COLUMN(#REF!),FALSE)</f>
        <v>#REF!</v>
      </c>
      <c r="G247" s="13" t="e">
        <f>VLOOKUP($A247,#REF!,COLUMN(#REF!),FALSE)</f>
        <v>#REF!</v>
      </c>
      <c r="H247" s="14" t="e">
        <f>VLOOKUP(A247,#REF!,COLUMN(#REF!),FALSE)</f>
        <v>#REF!</v>
      </c>
      <c r="I247" s="15" t="e">
        <f>VLOOKUP($A247,#REF!,COLUMN(#REF!),FALSE)</f>
        <v>#REF!</v>
      </c>
      <c r="J247" s="13" t="e">
        <f>VLOOKUP($A247,#REF!,COLUMN(#REF!),FALSE)</f>
        <v>#REF!</v>
      </c>
      <c r="K247" s="42" t="e">
        <f t="shared" si="15"/>
        <v>#REF!</v>
      </c>
      <c r="L247" s="15" t="e">
        <f>VLOOKUP($A247,#REF!,COLUMN(#REF!),FALSE)</f>
        <v>#REF!</v>
      </c>
      <c r="M247" s="13" t="e">
        <f>VLOOKUP($A247,#REF!,COLUMN(#REF!),FALSE)</f>
        <v>#REF!</v>
      </c>
      <c r="N247" s="42" t="e">
        <f t="shared" si="16"/>
        <v>#REF!</v>
      </c>
      <c r="O247" s="15" t="e">
        <f>VLOOKUP($A247,#REF!,COLUMN(#REF!),FALSE)</f>
        <v>#REF!</v>
      </c>
      <c r="P247" s="13" t="e">
        <f>VLOOKUP($A247,#REF!,COLUMN(#REF!),FALSE)</f>
        <v>#REF!</v>
      </c>
      <c r="Q247" s="42" t="e">
        <f t="shared" si="17"/>
        <v>#REF!</v>
      </c>
      <c r="R247" s="42" t="e">
        <f t="shared" si="18"/>
        <v>#REF!</v>
      </c>
      <c r="S247" s="25" t="e">
        <f t="shared" si="19"/>
        <v>#REF!</v>
      </c>
    </row>
    <row r="248" spans="1:19" ht="15">
      <c r="A248" s="11" t="s">
        <v>524</v>
      </c>
      <c r="B248" s="12" t="s">
        <v>525</v>
      </c>
      <c r="C248" s="13" t="e">
        <f>VLOOKUP($A248,#REF!,COLUMN(#REF!),FALSE)</f>
        <v>#REF!</v>
      </c>
      <c r="D248" s="13" t="e">
        <f>VLOOKUP($A248,#REF!,COLUMN(#REF!),FALSE)</f>
        <v>#REF!</v>
      </c>
      <c r="E248" s="36" t="e">
        <f>VLOOKUP($A248,#REF!,COLUMN(#REF!),FALSE)</f>
        <v>#REF!</v>
      </c>
      <c r="F248" s="13" t="e">
        <f>VLOOKUP($A248,#REF!,COLUMN(#REF!),FALSE)</f>
        <v>#REF!</v>
      </c>
      <c r="G248" s="13" t="e">
        <f>VLOOKUP($A248,#REF!,COLUMN(#REF!),FALSE)</f>
        <v>#REF!</v>
      </c>
      <c r="H248" s="14" t="e">
        <f>VLOOKUP(A248,#REF!,COLUMN(#REF!),FALSE)</f>
        <v>#REF!</v>
      </c>
      <c r="I248" s="15" t="e">
        <f>VLOOKUP($A248,#REF!,COLUMN(#REF!),FALSE)</f>
        <v>#REF!</v>
      </c>
      <c r="J248" s="13" t="e">
        <f>VLOOKUP($A248,#REF!,COLUMN(#REF!),FALSE)</f>
        <v>#REF!</v>
      </c>
      <c r="K248" s="42" t="e">
        <f t="shared" si="15"/>
        <v>#REF!</v>
      </c>
      <c r="L248" s="15" t="e">
        <f>VLOOKUP($A248,#REF!,COLUMN(#REF!),FALSE)</f>
        <v>#REF!</v>
      </c>
      <c r="M248" s="13" t="e">
        <f>VLOOKUP($A248,#REF!,COLUMN(#REF!),FALSE)</f>
        <v>#REF!</v>
      </c>
      <c r="N248" s="42" t="e">
        <f t="shared" si="16"/>
        <v>#REF!</v>
      </c>
      <c r="O248" s="15" t="e">
        <f>VLOOKUP($A248,#REF!,COLUMN(#REF!),FALSE)</f>
        <v>#REF!</v>
      </c>
      <c r="P248" s="13" t="e">
        <f>VLOOKUP($A248,#REF!,COLUMN(#REF!),FALSE)</f>
        <v>#REF!</v>
      </c>
      <c r="Q248" s="42" t="e">
        <f t="shared" si="17"/>
        <v>#REF!</v>
      </c>
      <c r="R248" s="42" t="e">
        <f t="shared" si="18"/>
        <v>#REF!</v>
      </c>
      <c r="S248" s="25" t="e">
        <f t="shared" si="19"/>
        <v>#REF!</v>
      </c>
    </row>
    <row r="249" spans="1:19" ht="15">
      <c r="A249" s="11" t="s">
        <v>526</v>
      </c>
      <c r="B249" s="12" t="s">
        <v>527</v>
      </c>
      <c r="C249" s="13" t="e">
        <f>VLOOKUP($A249,#REF!,COLUMN(#REF!),FALSE)</f>
        <v>#REF!</v>
      </c>
      <c r="D249" s="13" t="e">
        <f>VLOOKUP($A249,#REF!,COLUMN(#REF!),FALSE)</f>
        <v>#REF!</v>
      </c>
      <c r="E249" s="36" t="e">
        <f>VLOOKUP($A249,#REF!,COLUMN(#REF!),FALSE)</f>
        <v>#REF!</v>
      </c>
      <c r="F249" s="13" t="e">
        <f>VLOOKUP($A249,#REF!,COLUMN(#REF!),FALSE)</f>
        <v>#REF!</v>
      </c>
      <c r="G249" s="13" t="e">
        <f>VLOOKUP($A249,#REF!,COLUMN(#REF!),FALSE)</f>
        <v>#REF!</v>
      </c>
      <c r="H249" s="14" t="e">
        <f>VLOOKUP(A249,#REF!,COLUMN(#REF!),FALSE)</f>
        <v>#REF!</v>
      </c>
      <c r="I249" s="15" t="e">
        <f>VLOOKUP($A249,#REF!,COLUMN(#REF!),FALSE)</f>
        <v>#REF!</v>
      </c>
      <c r="J249" s="13" t="e">
        <f>VLOOKUP($A249,#REF!,COLUMN(#REF!),FALSE)</f>
        <v>#REF!</v>
      </c>
      <c r="K249" s="42" t="e">
        <f t="shared" si="15"/>
        <v>#REF!</v>
      </c>
      <c r="L249" s="15" t="e">
        <f>VLOOKUP($A249,#REF!,COLUMN(#REF!),FALSE)</f>
        <v>#REF!</v>
      </c>
      <c r="M249" s="13" t="e">
        <f>VLOOKUP($A249,#REF!,COLUMN(#REF!),FALSE)</f>
        <v>#REF!</v>
      </c>
      <c r="N249" s="42" t="e">
        <f t="shared" si="16"/>
        <v>#REF!</v>
      </c>
      <c r="O249" s="15" t="e">
        <f>VLOOKUP($A249,#REF!,COLUMN(#REF!),FALSE)</f>
        <v>#REF!</v>
      </c>
      <c r="P249" s="13" t="e">
        <f>VLOOKUP($A249,#REF!,COLUMN(#REF!),FALSE)</f>
        <v>#REF!</v>
      </c>
      <c r="Q249" s="42" t="e">
        <f t="shared" si="17"/>
        <v>#REF!</v>
      </c>
      <c r="R249" s="42" t="e">
        <f t="shared" si="18"/>
        <v>#REF!</v>
      </c>
      <c r="S249" s="25" t="e">
        <f t="shared" si="19"/>
        <v>#REF!</v>
      </c>
    </row>
    <row r="250" spans="1:19" ht="15">
      <c r="A250" s="11" t="s">
        <v>528</v>
      </c>
      <c r="B250" s="12" t="s">
        <v>529</v>
      </c>
      <c r="C250" s="13" t="e">
        <f>VLOOKUP($A250,#REF!,COLUMN(#REF!),FALSE)</f>
        <v>#REF!</v>
      </c>
      <c r="D250" s="13" t="e">
        <f>VLOOKUP($A250,#REF!,COLUMN(#REF!),FALSE)</f>
        <v>#REF!</v>
      </c>
      <c r="E250" s="36" t="e">
        <f>VLOOKUP($A250,#REF!,COLUMN(#REF!),FALSE)</f>
        <v>#REF!</v>
      </c>
      <c r="F250" s="13" t="e">
        <f>VLOOKUP($A250,#REF!,COLUMN(#REF!),FALSE)</f>
        <v>#REF!</v>
      </c>
      <c r="G250" s="13" t="e">
        <f>VLOOKUP($A250,#REF!,COLUMN(#REF!),FALSE)</f>
        <v>#REF!</v>
      </c>
      <c r="H250" s="14" t="e">
        <f>VLOOKUP(A250,#REF!,COLUMN(#REF!),FALSE)</f>
        <v>#REF!</v>
      </c>
      <c r="I250" s="15" t="e">
        <f>VLOOKUP($A250,#REF!,COLUMN(#REF!),FALSE)</f>
        <v>#REF!</v>
      </c>
      <c r="J250" s="13" t="e">
        <f>VLOOKUP($A250,#REF!,COLUMN(#REF!),FALSE)</f>
        <v>#REF!</v>
      </c>
      <c r="K250" s="42" t="e">
        <f t="shared" si="15"/>
        <v>#REF!</v>
      </c>
      <c r="L250" s="15" t="e">
        <f>VLOOKUP($A250,#REF!,COLUMN(#REF!),FALSE)</f>
        <v>#REF!</v>
      </c>
      <c r="M250" s="13" t="e">
        <f>VLOOKUP($A250,#REF!,COLUMN(#REF!),FALSE)</f>
        <v>#REF!</v>
      </c>
      <c r="N250" s="42" t="e">
        <f t="shared" si="16"/>
        <v>#REF!</v>
      </c>
      <c r="O250" s="15" t="e">
        <f>VLOOKUP($A250,#REF!,COLUMN(#REF!),FALSE)</f>
        <v>#REF!</v>
      </c>
      <c r="P250" s="13" t="e">
        <f>VLOOKUP($A250,#REF!,COLUMN(#REF!),FALSE)</f>
        <v>#REF!</v>
      </c>
      <c r="Q250" s="42" t="e">
        <f t="shared" si="17"/>
        <v>#REF!</v>
      </c>
      <c r="R250" s="42" t="e">
        <f t="shared" si="18"/>
        <v>#REF!</v>
      </c>
      <c r="S250" s="25" t="e">
        <f t="shared" si="19"/>
        <v>#REF!</v>
      </c>
    </row>
    <row r="251" spans="1:19" ht="15">
      <c r="A251" s="11" t="s">
        <v>530</v>
      </c>
      <c r="B251" s="12" t="s">
        <v>531</v>
      </c>
      <c r="C251" s="13" t="e">
        <f>VLOOKUP($A251,#REF!,COLUMN(#REF!),FALSE)</f>
        <v>#REF!</v>
      </c>
      <c r="D251" s="13" t="e">
        <f>VLOOKUP($A251,#REF!,COLUMN(#REF!),FALSE)</f>
        <v>#REF!</v>
      </c>
      <c r="E251" s="36" t="e">
        <f>VLOOKUP($A251,#REF!,COLUMN(#REF!),FALSE)</f>
        <v>#REF!</v>
      </c>
      <c r="F251" s="13" t="e">
        <f>VLOOKUP($A251,#REF!,COLUMN(#REF!),FALSE)</f>
        <v>#REF!</v>
      </c>
      <c r="G251" s="13" t="e">
        <f>VLOOKUP($A251,#REF!,COLUMN(#REF!),FALSE)</f>
        <v>#REF!</v>
      </c>
      <c r="H251" s="14" t="e">
        <f>VLOOKUP(A251,#REF!,COLUMN(#REF!),FALSE)</f>
        <v>#REF!</v>
      </c>
      <c r="I251" s="15" t="e">
        <f>VLOOKUP($A251,#REF!,COLUMN(#REF!),FALSE)</f>
        <v>#REF!</v>
      </c>
      <c r="J251" s="13" t="e">
        <f>VLOOKUP($A251,#REF!,COLUMN(#REF!),FALSE)</f>
        <v>#REF!</v>
      </c>
      <c r="K251" s="42" t="e">
        <f t="shared" si="15"/>
        <v>#REF!</v>
      </c>
      <c r="L251" s="15" t="e">
        <f>VLOOKUP($A251,#REF!,COLUMN(#REF!),FALSE)</f>
        <v>#REF!</v>
      </c>
      <c r="M251" s="13" t="e">
        <f>VLOOKUP($A251,#REF!,COLUMN(#REF!),FALSE)</f>
        <v>#REF!</v>
      </c>
      <c r="N251" s="42" t="e">
        <f t="shared" si="16"/>
        <v>#REF!</v>
      </c>
      <c r="O251" s="15" t="e">
        <f>VLOOKUP($A251,#REF!,COLUMN(#REF!),FALSE)</f>
        <v>#REF!</v>
      </c>
      <c r="P251" s="13" t="e">
        <f>VLOOKUP($A251,#REF!,COLUMN(#REF!),FALSE)</f>
        <v>#REF!</v>
      </c>
      <c r="Q251" s="42" t="e">
        <f t="shared" si="17"/>
        <v>#REF!</v>
      </c>
      <c r="R251" s="42" t="e">
        <f t="shared" si="18"/>
        <v>#REF!</v>
      </c>
      <c r="S251" s="25" t="e">
        <f t="shared" si="19"/>
        <v>#REF!</v>
      </c>
    </row>
    <row r="252" spans="1:19" ht="15">
      <c r="A252" s="11" t="s">
        <v>532</v>
      </c>
      <c r="B252" s="12" t="s">
        <v>533</v>
      </c>
      <c r="C252" s="13" t="e">
        <f>VLOOKUP($A252,#REF!,COLUMN(#REF!),FALSE)</f>
        <v>#REF!</v>
      </c>
      <c r="D252" s="13" t="e">
        <f>VLOOKUP($A252,#REF!,COLUMN(#REF!),FALSE)</f>
        <v>#REF!</v>
      </c>
      <c r="E252" s="36" t="e">
        <f>VLOOKUP($A252,#REF!,COLUMN(#REF!),FALSE)</f>
        <v>#REF!</v>
      </c>
      <c r="F252" s="13" t="e">
        <f>VLOOKUP($A252,#REF!,COLUMN(#REF!),FALSE)</f>
        <v>#REF!</v>
      </c>
      <c r="G252" s="13" t="e">
        <f>VLOOKUP($A252,#REF!,COLUMN(#REF!),FALSE)</f>
        <v>#REF!</v>
      </c>
      <c r="H252" s="14" t="e">
        <f>VLOOKUP(A252,#REF!,COLUMN(#REF!),FALSE)</f>
        <v>#REF!</v>
      </c>
      <c r="I252" s="15" t="e">
        <f>VLOOKUP($A252,#REF!,COLUMN(#REF!),FALSE)</f>
        <v>#REF!</v>
      </c>
      <c r="J252" s="13" t="e">
        <f>VLOOKUP($A252,#REF!,COLUMN(#REF!),FALSE)</f>
        <v>#REF!</v>
      </c>
      <c r="K252" s="42" t="e">
        <f t="shared" si="15"/>
        <v>#REF!</v>
      </c>
      <c r="L252" s="15" t="e">
        <f>VLOOKUP($A252,#REF!,COLUMN(#REF!),FALSE)</f>
        <v>#REF!</v>
      </c>
      <c r="M252" s="13" t="e">
        <f>VLOOKUP($A252,#REF!,COLUMN(#REF!),FALSE)</f>
        <v>#REF!</v>
      </c>
      <c r="N252" s="42" t="e">
        <f t="shared" si="16"/>
        <v>#REF!</v>
      </c>
      <c r="O252" s="15" t="e">
        <f>VLOOKUP($A252,#REF!,COLUMN(#REF!),FALSE)</f>
        <v>#REF!</v>
      </c>
      <c r="P252" s="13" t="e">
        <f>VLOOKUP($A252,#REF!,COLUMN(#REF!),FALSE)</f>
        <v>#REF!</v>
      </c>
      <c r="Q252" s="42" t="e">
        <f t="shared" si="17"/>
        <v>#REF!</v>
      </c>
      <c r="R252" s="42" t="e">
        <f t="shared" si="18"/>
        <v>#REF!</v>
      </c>
      <c r="S252" s="25" t="e">
        <f t="shared" si="19"/>
        <v>#REF!</v>
      </c>
    </row>
    <row r="253" spans="1:19" ht="15">
      <c r="A253" s="11" t="s">
        <v>534</v>
      </c>
      <c r="B253" s="12" t="s">
        <v>535</v>
      </c>
      <c r="C253" s="13" t="e">
        <f>VLOOKUP($A253,#REF!,COLUMN(#REF!),FALSE)</f>
        <v>#REF!</v>
      </c>
      <c r="D253" s="13" t="e">
        <f>VLOOKUP($A253,#REF!,COLUMN(#REF!),FALSE)</f>
        <v>#REF!</v>
      </c>
      <c r="E253" s="36" t="e">
        <f>VLOOKUP($A253,#REF!,COLUMN(#REF!),FALSE)</f>
        <v>#REF!</v>
      </c>
      <c r="F253" s="13" t="e">
        <f>VLOOKUP($A253,#REF!,COLUMN(#REF!),FALSE)</f>
        <v>#REF!</v>
      </c>
      <c r="G253" s="13" t="e">
        <f>VLOOKUP($A253,#REF!,COLUMN(#REF!),FALSE)</f>
        <v>#REF!</v>
      </c>
      <c r="H253" s="14" t="e">
        <f>VLOOKUP(A253,#REF!,COLUMN(#REF!),FALSE)</f>
        <v>#REF!</v>
      </c>
      <c r="I253" s="15" t="e">
        <f>VLOOKUP($A253,#REF!,COLUMN(#REF!),FALSE)</f>
        <v>#REF!</v>
      </c>
      <c r="J253" s="13" t="e">
        <f>VLOOKUP($A253,#REF!,COLUMN(#REF!),FALSE)</f>
        <v>#REF!</v>
      </c>
      <c r="K253" s="42" t="e">
        <f t="shared" si="15"/>
        <v>#REF!</v>
      </c>
      <c r="L253" s="15" t="e">
        <f>VLOOKUP($A253,#REF!,COLUMN(#REF!),FALSE)</f>
        <v>#REF!</v>
      </c>
      <c r="M253" s="13" t="e">
        <f>VLOOKUP($A253,#REF!,COLUMN(#REF!),FALSE)</f>
        <v>#REF!</v>
      </c>
      <c r="N253" s="42" t="e">
        <f t="shared" si="16"/>
        <v>#REF!</v>
      </c>
      <c r="O253" s="15" t="e">
        <f>VLOOKUP($A253,#REF!,COLUMN(#REF!),FALSE)</f>
        <v>#REF!</v>
      </c>
      <c r="P253" s="13" t="e">
        <f>VLOOKUP($A253,#REF!,COLUMN(#REF!),FALSE)</f>
        <v>#REF!</v>
      </c>
      <c r="Q253" s="42" t="e">
        <f t="shared" si="17"/>
        <v>#REF!</v>
      </c>
      <c r="R253" s="42" t="e">
        <f t="shared" si="18"/>
        <v>#REF!</v>
      </c>
      <c r="S253" s="25" t="e">
        <f t="shared" si="19"/>
        <v>#REF!</v>
      </c>
    </row>
    <row r="254" spans="1:19" ht="15">
      <c r="A254" s="11" t="s">
        <v>536</v>
      </c>
      <c r="B254" s="12" t="s">
        <v>537</v>
      </c>
      <c r="C254" s="13" t="e">
        <f>VLOOKUP($A254,#REF!,COLUMN(#REF!),FALSE)</f>
        <v>#REF!</v>
      </c>
      <c r="D254" s="13" t="e">
        <f>VLOOKUP($A254,#REF!,COLUMN(#REF!),FALSE)</f>
        <v>#REF!</v>
      </c>
      <c r="E254" s="36" t="e">
        <f>VLOOKUP($A254,#REF!,COLUMN(#REF!),FALSE)</f>
        <v>#REF!</v>
      </c>
      <c r="F254" s="13" t="e">
        <f>VLOOKUP($A254,#REF!,COLUMN(#REF!),FALSE)</f>
        <v>#REF!</v>
      </c>
      <c r="G254" s="13" t="e">
        <f>VLOOKUP($A254,#REF!,COLUMN(#REF!),FALSE)</f>
        <v>#REF!</v>
      </c>
      <c r="H254" s="14" t="e">
        <f>VLOOKUP(A254,#REF!,COLUMN(#REF!),FALSE)</f>
        <v>#REF!</v>
      </c>
      <c r="I254" s="15" t="e">
        <f>VLOOKUP($A254,#REF!,COLUMN(#REF!),FALSE)</f>
        <v>#REF!</v>
      </c>
      <c r="J254" s="13" t="e">
        <f>VLOOKUP($A254,#REF!,COLUMN(#REF!),FALSE)</f>
        <v>#REF!</v>
      </c>
      <c r="K254" s="42" t="e">
        <f t="shared" si="15"/>
        <v>#REF!</v>
      </c>
      <c r="L254" s="15" t="e">
        <f>VLOOKUP($A254,#REF!,COLUMN(#REF!),FALSE)</f>
        <v>#REF!</v>
      </c>
      <c r="M254" s="13" t="e">
        <f>VLOOKUP($A254,#REF!,COLUMN(#REF!),FALSE)</f>
        <v>#REF!</v>
      </c>
      <c r="N254" s="42" t="e">
        <f t="shared" si="16"/>
        <v>#REF!</v>
      </c>
      <c r="O254" s="15" t="e">
        <f>VLOOKUP($A254,#REF!,COLUMN(#REF!),FALSE)</f>
        <v>#REF!</v>
      </c>
      <c r="P254" s="13" t="e">
        <f>VLOOKUP($A254,#REF!,COLUMN(#REF!),FALSE)</f>
        <v>#REF!</v>
      </c>
      <c r="Q254" s="42" t="e">
        <f t="shared" si="17"/>
        <v>#REF!</v>
      </c>
      <c r="R254" s="42" t="e">
        <f t="shared" si="18"/>
        <v>#REF!</v>
      </c>
      <c r="S254" s="25" t="e">
        <f t="shared" si="19"/>
        <v>#REF!</v>
      </c>
    </row>
    <row r="255" spans="1:19" ht="15">
      <c r="A255" s="11" t="s">
        <v>538</v>
      </c>
      <c r="B255" s="12" t="s">
        <v>539</v>
      </c>
      <c r="C255" s="13" t="e">
        <f>VLOOKUP($A255,#REF!,COLUMN(#REF!),FALSE)</f>
        <v>#REF!</v>
      </c>
      <c r="D255" s="13" t="e">
        <f>VLOOKUP($A255,#REF!,COLUMN(#REF!),FALSE)</f>
        <v>#REF!</v>
      </c>
      <c r="E255" s="36" t="e">
        <f>VLOOKUP($A255,#REF!,COLUMN(#REF!),FALSE)</f>
        <v>#REF!</v>
      </c>
      <c r="F255" s="13" t="e">
        <f>VLOOKUP($A255,#REF!,COLUMN(#REF!),FALSE)</f>
        <v>#REF!</v>
      </c>
      <c r="G255" s="13" t="e">
        <f>VLOOKUP($A255,#REF!,COLUMN(#REF!),FALSE)</f>
        <v>#REF!</v>
      </c>
      <c r="H255" s="14" t="e">
        <f>VLOOKUP(A255,#REF!,COLUMN(#REF!),FALSE)</f>
        <v>#REF!</v>
      </c>
      <c r="I255" s="15" t="e">
        <f>VLOOKUP($A255,#REF!,COLUMN(#REF!),FALSE)</f>
        <v>#REF!</v>
      </c>
      <c r="J255" s="13" t="e">
        <f>VLOOKUP($A255,#REF!,COLUMN(#REF!),FALSE)</f>
        <v>#REF!</v>
      </c>
      <c r="K255" s="42" t="e">
        <f t="shared" si="15"/>
        <v>#REF!</v>
      </c>
      <c r="L255" s="15" t="e">
        <f>VLOOKUP($A255,#REF!,COLUMN(#REF!),FALSE)</f>
        <v>#REF!</v>
      </c>
      <c r="M255" s="13" t="e">
        <f>VLOOKUP($A255,#REF!,COLUMN(#REF!),FALSE)</f>
        <v>#REF!</v>
      </c>
      <c r="N255" s="42" t="e">
        <f t="shared" si="16"/>
        <v>#REF!</v>
      </c>
      <c r="O255" s="15" t="e">
        <f>VLOOKUP($A255,#REF!,COLUMN(#REF!),FALSE)</f>
        <v>#REF!</v>
      </c>
      <c r="P255" s="13" t="e">
        <f>VLOOKUP($A255,#REF!,COLUMN(#REF!),FALSE)</f>
        <v>#REF!</v>
      </c>
      <c r="Q255" s="42" t="e">
        <f t="shared" si="17"/>
        <v>#REF!</v>
      </c>
      <c r="R255" s="42" t="e">
        <f t="shared" si="18"/>
        <v>#REF!</v>
      </c>
      <c r="S255" s="25" t="e">
        <f t="shared" si="19"/>
        <v>#REF!</v>
      </c>
    </row>
    <row r="256" spans="1:19" ht="15">
      <c r="A256" s="11" t="s">
        <v>540</v>
      </c>
      <c r="B256" s="12" t="s">
        <v>541</v>
      </c>
      <c r="C256" s="13" t="e">
        <f>VLOOKUP($A256,#REF!,COLUMN(#REF!),FALSE)</f>
        <v>#REF!</v>
      </c>
      <c r="D256" s="13" t="e">
        <f>VLOOKUP($A256,#REF!,COLUMN(#REF!),FALSE)</f>
        <v>#REF!</v>
      </c>
      <c r="E256" s="36" t="e">
        <f>VLOOKUP($A256,#REF!,COLUMN(#REF!),FALSE)</f>
        <v>#REF!</v>
      </c>
      <c r="F256" s="13" t="e">
        <f>VLOOKUP($A256,#REF!,COLUMN(#REF!),FALSE)</f>
        <v>#REF!</v>
      </c>
      <c r="G256" s="13" t="e">
        <f>VLOOKUP($A256,#REF!,COLUMN(#REF!),FALSE)</f>
        <v>#REF!</v>
      </c>
      <c r="H256" s="14" t="e">
        <f>VLOOKUP(A256,#REF!,COLUMN(#REF!),FALSE)</f>
        <v>#REF!</v>
      </c>
      <c r="I256" s="15" t="e">
        <f>VLOOKUP($A256,#REF!,COLUMN(#REF!),FALSE)</f>
        <v>#REF!</v>
      </c>
      <c r="J256" s="13" t="e">
        <f>VLOOKUP($A256,#REF!,COLUMN(#REF!),FALSE)</f>
        <v>#REF!</v>
      </c>
      <c r="K256" s="42" t="e">
        <f t="shared" si="15"/>
        <v>#REF!</v>
      </c>
      <c r="L256" s="15" t="e">
        <f>VLOOKUP($A256,#REF!,COLUMN(#REF!),FALSE)</f>
        <v>#REF!</v>
      </c>
      <c r="M256" s="13" t="e">
        <f>VLOOKUP($A256,#REF!,COLUMN(#REF!),FALSE)</f>
        <v>#REF!</v>
      </c>
      <c r="N256" s="42" t="e">
        <f t="shared" si="16"/>
        <v>#REF!</v>
      </c>
      <c r="O256" s="15" t="e">
        <f>VLOOKUP($A256,#REF!,COLUMN(#REF!),FALSE)</f>
        <v>#REF!</v>
      </c>
      <c r="P256" s="13" t="e">
        <f>VLOOKUP($A256,#REF!,COLUMN(#REF!),FALSE)</f>
        <v>#REF!</v>
      </c>
      <c r="Q256" s="42" t="e">
        <f t="shared" si="17"/>
        <v>#REF!</v>
      </c>
      <c r="R256" s="42" t="e">
        <f t="shared" si="18"/>
        <v>#REF!</v>
      </c>
      <c r="S256" s="25" t="e">
        <f t="shared" si="19"/>
        <v>#REF!</v>
      </c>
    </row>
    <row r="257" spans="1:19" ht="15">
      <c r="A257" s="11" t="s">
        <v>542</v>
      </c>
      <c r="B257" s="12" t="s">
        <v>543</v>
      </c>
      <c r="C257" s="13" t="e">
        <f>VLOOKUP($A257,#REF!,COLUMN(#REF!),FALSE)</f>
        <v>#REF!</v>
      </c>
      <c r="D257" s="13" t="e">
        <f>VLOOKUP($A257,#REF!,COLUMN(#REF!),FALSE)</f>
        <v>#REF!</v>
      </c>
      <c r="E257" s="36" t="e">
        <f>VLOOKUP($A257,#REF!,COLUMN(#REF!),FALSE)</f>
        <v>#REF!</v>
      </c>
      <c r="F257" s="13" t="e">
        <f>VLOOKUP($A257,#REF!,COLUMN(#REF!),FALSE)</f>
        <v>#REF!</v>
      </c>
      <c r="G257" s="13" t="e">
        <f>VLOOKUP($A257,#REF!,COLUMN(#REF!),FALSE)</f>
        <v>#REF!</v>
      </c>
      <c r="H257" s="14" t="e">
        <f>VLOOKUP(A257,#REF!,COLUMN(#REF!),FALSE)</f>
        <v>#REF!</v>
      </c>
      <c r="I257" s="15" t="e">
        <f>VLOOKUP($A257,#REF!,COLUMN(#REF!),FALSE)</f>
        <v>#REF!</v>
      </c>
      <c r="J257" s="13" t="e">
        <f>VLOOKUP($A257,#REF!,COLUMN(#REF!),FALSE)</f>
        <v>#REF!</v>
      </c>
      <c r="K257" s="42" t="e">
        <f t="shared" si="15"/>
        <v>#REF!</v>
      </c>
      <c r="L257" s="15" t="e">
        <f>VLOOKUP($A257,#REF!,COLUMN(#REF!),FALSE)</f>
        <v>#REF!</v>
      </c>
      <c r="M257" s="13" t="e">
        <f>VLOOKUP($A257,#REF!,COLUMN(#REF!),FALSE)</f>
        <v>#REF!</v>
      </c>
      <c r="N257" s="42" t="e">
        <f t="shared" si="16"/>
        <v>#REF!</v>
      </c>
      <c r="O257" s="15" t="e">
        <f>VLOOKUP($A257,#REF!,COLUMN(#REF!),FALSE)</f>
        <v>#REF!</v>
      </c>
      <c r="P257" s="13" t="e">
        <f>VLOOKUP($A257,#REF!,COLUMN(#REF!),FALSE)</f>
        <v>#REF!</v>
      </c>
      <c r="Q257" s="42" t="e">
        <f t="shared" si="17"/>
        <v>#REF!</v>
      </c>
      <c r="R257" s="42" t="e">
        <f t="shared" si="18"/>
        <v>#REF!</v>
      </c>
      <c r="S257" s="25" t="e">
        <f t="shared" si="19"/>
        <v>#REF!</v>
      </c>
    </row>
    <row r="258" spans="1:19" ht="15">
      <c r="A258" s="11" t="s">
        <v>544</v>
      </c>
      <c r="B258" s="12" t="s">
        <v>545</v>
      </c>
      <c r="C258" s="13" t="e">
        <f>VLOOKUP($A258,#REF!,COLUMN(#REF!),FALSE)</f>
        <v>#REF!</v>
      </c>
      <c r="D258" s="13" t="e">
        <f>VLOOKUP($A258,#REF!,COLUMN(#REF!),FALSE)</f>
        <v>#REF!</v>
      </c>
      <c r="E258" s="36" t="e">
        <f>VLOOKUP($A258,#REF!,COLUMN(#REF!),FALSE)</f>
        <v>#REF!</v>
      </c>
      <c r="F258" s="13" t="e">
        <f>VLOOKUP($A258,#REF!,COLUMN(#REF!),FALSE)</f>
        <v>#REF!</v>
      </c>
      <c r="G258" s="13" t="e">
        <f>VLOOKUP($A258,#REF!,COLUMN(#REF!),FALSE)</f>
        <v>#REF!</v>
      </c>
      <c r="H258" s="14" t="e">
        <f>VLOOKUP(A258,#REF!,COLUMN(#REF!),FALSE)</f>
        <v>#REF!</v>
      </c>
      <c r="I258" s="15" t="e">
        <f>VLOOKUP($A258,#REF!,COLUMN(#REF!),FALSE)</f>
        <v>#REF!</v>
      </c>
      <c r="J258" s="13" t="e">
        <f>VLOOKUP($A258,#REF!,COLUMN(#REF!),FALSE)</f>
        <v>#REF!</v>
      </c>
      <c r="K258" s="42" t="e">
        <f t="shared" si="15"/>
        <v>#REF!</v>
      </c>
      <c r="L258" s="15" t="e">
        <f>VLOOKUP($A258,#REF!,COLUMN(#REF!),FALSE)</f>
        <v>#REF!</v>
      </c>
      <c r="M258" s="13" t="e">
        <f>VLOOKUP($A258,#REF!,COLUMN(#REF!),FALSE)</f>
        <v>#REF!</v>
      </c>
      <c r="N258" s="42" t="e">
        <f t="shared" si="16"/>
        <v>#REF!</v>
      </c>
      <c r="O258" s="15" t="e">
        <f>VLOOKUP($A258,#REF!,COLUMN(#REF!),FALSE)</f>
        <v>#REF!</v>
      </c>
      <c r="P258" s="13" t="e">
        <f>VLOOKUP($A258,#REF!,COLUMN(#REF!),FALSE)</f>
        <v>#REF!</v>
      </c>
      <c r="Q258" s="42" t="e">
        <f t="shared" si="17"/>
        <v>#REF!</v>
      </c>
      <c r="R258" s="42" t="e">
        <f t="shared" si="18"/>
        <v>#REF!</v>
      </c>
      <c r="S258" s="25" t="e">
        <f t="shared" si="19"/>
        <v>#REF!</v>
      </c>
    </row>
    <row r="259" spans="1:19" ht="15">
      <c r="A259" s="11" t="s">
        <v>150</v>
      </c>
      <c r="B259" s="12" t="s">
        <v>151</v>
      </c>
      <c r="C259" s="13" t="e">
        <f>VLOOKUP($A259,#REF!,COLUMN(#REF!),FALSE)</f>
        <v>#REF!</v>
      </c>
      <c r="D259" s="13" t="e">
        <f>VLOOKUP($A259,#REF!,COLUMN(#REF!),FALSE)</f>
        <v>#REF!</v>
      </c>
      <c r="E259" s="36" t="e">
        <f>VLOOKUP($A259,#REF!,COLUMN(#REF!),FALSE)</f>
        <v>#REF!</v>
      </c>
      <c r="F259" s="13" t="e">
        <f>VLOOKUP($A259,#REF!,COLUMN(#REF!),FALSE)</f>
        <v>#REF!</v>
      </c>
      <c r="G259" s="13" t="e">
        <f>VLOOKUP($A259,#REF!,COLUMN(#REF!),FALSE)</f>
        <v>#REF!</v>
      </c>
      <c r="H259" s="14" t="e">
        <f>VLOOKUP(A259,#REF!,COLUMN(#REF!),FALSE)</f>
        <v>#REF!</v>
      </c>
      <c r="I259" s="15" t="e">
        <f>VLOOKUP($A259,#REF!,COLUMN(#REF!),FALSE)</f>
        <v>#REF!</v>
      </c>
      <c r="J259" s="13" t="e">
        <f>VLOOKUP($A259,#REF!,COLUMN(#REF!),FALSE)</f>
        <v>#REF!</v>
      </c>
      <c r="K259" s="42" t="e">
        <f t="shared" si="15"/>
        <v>#REF!</v>
      </c>
      <c r="L259" s="15" t="e">
        <f>VLOOKUP($A259,#REF!,COLUMN(#REF!),FALSE)</f>
        <v>#REF!</v>
      </c>
      <c r="M259" s="13" t="e">
        <f>VLOOKUP($A259,#REF!,COLUMN(#REF!),FALSE)</f>
        <v>#REF!</v>
      </c>
      <c r="N259" s="42" t="e">
        <f t="shared" si="16"/>
        <v>#REF!</v>
      </c>
      <c r="O259" s="15" t="e">
        <f>VLOOKUP($A259,#REF!,COLUMN(#REF!),FALSE)</f>
        <v>#REF!</v>
      </c>
      <c r="P259" s="13" t="e">
        <f>VLOOKUP($A259,#REF!,COLUMN(#REF!),FALSE)</f>
        <v>#REF!</v>
      </c>
      <c r="Q259" s="42" t="e">
        <f t="shared" si="17"/>
        <v>#REF!</v>
      </c>
      <c r="R259" s="42" t="e">
        <f t="shared" si="18"/>
        <v>#REF!</v>
      </c>
      <c r="S259" s="25" t="e">
        <f t="shared" si="19"/>
        <v>#REF!</v>
      </c>
    </row>
    <row r="260" spans="1:19" ht="15">
      <c r="A260" s="11" t="s">
        <v>152</v>
      </c>
      <c r="B260" s="12" t="s">
        <v>153</v>
      </c>
      <c r="C260" s="13" t="e">
        <f>VLOOKUP($A260,#REF!,COLUMN(#REF!),FALSE)</f>
        <v>#REF!</v>
      </c>
      <c r="D260" s="13" t="e">
        <f>VLOOKUP($A260,#REF!,COLUMN(#REF!),FALSE)</f>
        <v>#REF!</v>
      </c>
      <c r="E260" s="36" t="e">
        <f>VLOOKUP($A260,#REF!,COLUMN(#REF!),FALSE)</f>
        <v>#REF!</v>
      </c>
      <c r="F260" s="13" t="e">
        <f>VLOOKUP($A260,#REF!,COLUMN(#REF!),FALSE)</f>
        <v>#REF!</v>
      </c>
      <c r="G260" s="13" t="e">
        <f>VLOOKUP($A260,#REF!,COLUMN(#REF!),FALSE)</f>
        <v>#REF!</v>
      </c>
      <c r="H260" s="14" t="e">
        <f>VLOOKUP(A260,#REF!,COLUMN(#REF!),FALSE)</f>
        <v>#REF!</v>
      </c>
      <c r="I260" s="15" t="e">
        <f>VLOOKUP($A260,#REF!,COLUMN(#REF!),FALSE)</f>
        <v>#REF!</v>
      </c>
      <c r="J260" s="13" t="e">
        <f>VLOOKUP($A260,#REF!,COLUMN(#REF!),FALSE)</f>
        <v>#REF!</v>
      </c>
      <c r="K260" s="42" t="e">
        <f t="shared" si="15"/>
        <v>#REF!</v>
      </c>
      <c r="L260" s="15" t="e">
        <f>VLOOKUP($A260,#REF!,COLUMN(#REF!),FALSE)</f>
        <v>#REF!</v>
      </c>
      <c r="M260" s="13" t="e">
        <f>VLOOKUP($A260,#REF!,COLUMN(#REF!),FALSE)</f>
        <v>#REF!</v>
      </c>
      <c r="N260" s="42" t="e">
        <f t="shared" si="16"/>
        <v>#REF!</v>
      </c>
      <c r="O260" s="15" t="e">
        <f>VLOOKUP($A260,#REF!,COLUMN(#REF!),FALSE)</f>
        <v>#REF!</v>
      </c>
      <c r="P260" s="13" t="e">
        <f>VLOOKUP($A260,#REF!,COLUMN(#REF!),FALSE)</f>
        <v>#REF!</v>
      </c>
      <c r="Q260" s="42" t="e">
        <f t="shared" si="17"/>
        <v>#REF!</v>
      </c>
      <c r="R260" s="42" t="e">
        <f t="shared" si="18"/>
        <v>#REF!</v>
      </c>
      <c r="S260" s="25" t="e">
        <f t="shared" si="19"/>
        <v>#REF!</v>
      </c>
    </row>
    <row r="261" spans="1:19" ht="15">
      <c r="A261" s="11" t="s">
        <v>154</v>
      </c>
      <c r="B261" s="12" t="s">
        <v>155</v>
      </c>
      <c r="C261" s="13" t="e">
        <f>VLOOKUP($A261,#REF!,COLUMN(#REF!),FALSE)</f>
        <v>#REF!</v>
      </c>
      <c r="D261" s="13" t="e">
        <f>VLOOKUP($A261,#REF!,COLUMN(#REF!),FALSE)</f>
        <v>#REF!</v>
      </c>
      <c r="E261" s="36" t="e">
        <f>VLOOKUP($A261,#REF!,COLUMN(#REF!),FALSE)</f>
        <v>#REF!</v>
      </c>
      <c r="F261" s="13" t="e">
        <f>VLOOKUP($A261,#REF!,COLUMN(#REF!),FALSE)</f>
        <v>#REF!</v>
      </c>
      <c r="G261" s="13" t="e">
        <f>VLOOKUP($A261,#REF!,COLUMN(#REF!),FALSE)</f>
        <v>#REF!</v>
      </c>
      <c r="H261" s="14" t="e">
        <f>VLOOKUP(A261,#REF!,COLUMN(#REF!),FALSE)</f>
        <v>#REF!</v>
      </c>
      <c r="I261" s="15" t="e">
        <f>VLOOKUP($A261,#REF!,COLUMN(#REF!),FALSE)</f>
        <v>#REF!</v>
      </c>
      <c r="J261" s="13" t="e">
        <f>VLOOKUP($A261,#REF!,COLUMN(#REF!),FALSE)</f>
        <v>#REF!</v>
      </c>
      <c r="K261" s="42" t="e">
        <f t="shared" si="15"/>
        <v>#REF!</v>
      </c>
      <c r="L261" s="15" t="e">
        <f>VLOOKUP($A261,#REF!,COLUMN(#REF!),FALSE)</f>
        <v>#REF!</v>
      </c>
      <c r="M261" s="13" t="e">
        <f>VLOOKUP($A261,#REF!,COLUMN(#REF!),FALSE)</f>
        <v>#REF!</v>
      </c>
      <c r="N261" s="42" t="e">
        <f t="shared" si="16"/>
        <v>#REF!</v>
      </c>
      <c r="O261" s="15" t="e">
        <f>VLOOKUP($A261,#REF!,COLUMN(#REF!),FALSE)</f>
        <v>#REF!</v>
      </c>
      <c r="P261" s="13" t="e">
        <f>VLOOKUP($A261,#REF!,COLUMN(#REF!),FALSE)</f>
        <v>#REF!</v>
      </c>
      <c r="Q261" s="42" t="e">
        <f t="shared" si="17"/>
        <v>#REF!</v>
      </c>
      <c r="R261" s="42" t="e">
        <f t="shared" si="18"/>
        <v>#REF!</v>
      </c>
      <c r="S261" s="25" t="e">
        <f t="shared" si="19"/>
        <v>#REF!</v>
      </c>
    </row>
    <row r="262" spans="1:19" ht="15">
      <c r="A262" s="11" t="s">
        <v>156</v>
      </c>
      <c r="B262" s="12" t="s">
        <v>157</v>
      </c>
      <c r="C262" s="13" t="e">
        <f>VLOOKUP($A262,#REF!,COLUMN(#REF!),FALSE)</f>
        <v>#REF!</v>
      </c>
      <c r="D262" s="13" t="e">
        <f>VLOOKUP($A262,#REF!,COLUMN(#REF!),FALSE)</f>
        <v>#REF!</v>
      </c>
      <c r="E262" s="36" t="e">
        <f>VLOOKUP($A262,#REF!,COLUMN(#REF!),FALSE)</f>
        <v>#REF!</v>
      </c>
      <c r="F262" s="13" t="e">
        <f>VLOOKUP($A262,#REF!,COLUMN(#REF!),FALSE)</f>
        <v>#REF!</v>
      </c>
      <c r="G262" s="13" t="e">
        <f>VLOOKUP($A262,#REF!,COLUMN(#REF!),FALSE)</f>
        <v>#REF!</v>
      </c>
      <c r="H262" s="14" t="e">
        <f>VLOOKUP(A262,#REF!,COLUMN(#REF!),FALSE)</f>
        <v>#REF!</v>
      </c>
      <c r="I262" s="15" t="e">
        <f>VLOOKUP($A262,#REF!,COLUMN(#REF!),FALSE)</f>
        <v>#REF!</v>
      </c>
      <c r="J262" s="13" t="e">
        <f>VLOOKUP($A262,#REF!,COLUMN(#REF!),FALSE)</f>
        <v>#REF!</v>
      </c>
      <c r="K262" s="42" t="e">
        <f aca="true" t="shared" si="20" ref="K262:K310">J262-I262</f>
        <v>#REF!</v>
      </c>
      <c r="L262" s="15" t="e">
        <f>VLOOKUP($A262,#REF!,COLUMN(#REF!),FALSE)</f>
        <v>#REF!</v>
      </c>
      <c r="M262" s="13" t="e">
        <f>VLOOKUP($A262,#REF!,COLUMN(#REF!),FALSE)</f>
        <v>#REF!</v>
      </c>
      <c r="N262" s="42" t="e">
        <f aca="true" t="shared" si="21" ref="N262:N310">M262-L262</f>
        <v>#REF!</v>
      </c>
      <c r="O262" s="15" t="e">
        <f>VLOOKUP($A262,#REF!,COLUMN(#REF!),FALSE)</f>
        <v>#REF!</v>
      </c>
      <c r="P262" s="13" t="e">
        <f>VLOOKUP($A262,#REF!,COLUMN(#REF!),FALSE)</f>
        <v>#REF!</v>
      </c>
      <c r="Q262" s="42" t="e">
        <f aca="true" t="shared" si="22" ref="Q262:Q310">P262-O262</f>
        <v>#REF!</v>
      </c>
      <c r="R262" s="42" t="e">
        <f aca="true" t="shared" si="23" ref="R262:R310">(K262*D262+N262*F262)/SUM(D262,F262)</f>
        <v>#REF!</v>
      </c>
      <c r="S262" s="25" t="e">
        <f aca="true" t="shared" si="24" ref="S262:S310">(K262*D262+N262*F262)</f>
        <v>#REF!</v>
      </c>
    </row>
    <row r="263" spans="1:19" ht="15">
      <c r="A263" s="11" t="s">
        <v>158</v>
      </c>
      <c r="B263" s="12" t="s">
        <v>159</v>
      </c>
      <c r="C263" s="13" t="e">
        <f>VLOOKUP($A263,#REF!,COLUMN(#REF!),FALSE)</f>
        <v>#REF!</v>
      </c>
      <c r="D263" s="13" t="e">
        <f>VLOOKUP($A263,#REF!,COLUMN(#REF!),FALSE)</f>
        <v>#REF!</v>
      </c>
      <c r="E263" s="36" t="e">
        <f>VLOOKUP($A263,#REF!,COLUMN(#REF!),FALSE)</f>
        <v>#REF!</v>
      </c>
      <c r="F263" s="13" t="e">
        <f>VLOOKUP($A263,#REF!,COLUMN(#REF!),FALSE)</f>
        <v>#REF!</v>
      </c>
      <c r="G263" s="13" t="e">
        <f>VLOOKUP($A263,#REF!,COLUMN(#REF!),FALSE)</f>
        <v>#REF!</v>
      </c>
      <c r="H263" s="14" t="e">
        <f>VLOOKUP(A263,#REF!,COLUMN(#REF!),FALSE)</f>
        <v>#REF!</v>
      </c>
      <c r="I263" s="15" t="e">
        <f>VLOOKUP($A263,#REF!,COLUMN(#REF!),FALSE)</f>
        <v>#REF!</v>
      </c>
      <c r="J263" s="13" t="e">
        <f>VLOOKUP($A263,#REF!,COLUMN(#REF!),FALSE)</f>
        <v>#REF!</v>
      </c>
      <c r="K263" s="42" t="e">
        <f t="shared" si="20"/>
        <v>#REF!</v>
      </c>
      <c r="L263" s="15" t="e">
        <f>VLOOKUP($A263,#REF!,COLUMN(#REF!),FALSE)</f>
        <v>#REF!</v>
      </c>
      <c r="M263" s="13" t="e">
        <f>VLOOKUP($A263,#REF!,COLUMN(#REF!),FALSE)</f>
        <v>#REF!</v>
      </c>
      <c r="N263" s="42" t="e">
        <f t="shared" si="21"/>
        <v>#REF!</v>
      </c>
      <c r="O263" s="15" t="e">
        <f>VLOOKUP($A263,#REF!,COLUMN(#REF!),FALSE)</f>
        <v>#REF!</v>
      </c>
      <c r="P263" s="13" t="e">
        <f>VLOOKUP($A263,#REF!,COLUMN(#REF!),FALSE)</f>
        <v>#REF!</v>
      </c>
      <c r="Q263" s="42" t="e">
        <f t="shared" si="22"/>
        <v>#REF!</v>
      </c>
      <c r="R263" s="42" t="e">
        <f t="shared" si="23"/>
        <v>#REF!</v>
      </c>
      <c r="S263" s="25" t="e">
        <f t="shared" si="24"/>
        <v>#REF!</v>
      </c>
    </row>
    <row r="264" spans="1:19" ht="15">
      <c r="A264" s="11" t="s">
        <v>160</v>
      </c>
      <c r="B264" s="12" t="s">
        <v>161</v>
      </c>
      <c r="C264" s="13" t="e">
        <f>VLOOKUP($A264,#REF!,COLUMN(#REF!),FALSE)</f>
        <v>#REF!</v>
      </c>
      <c r="D264" s="13" t="e">
        <f>VLOOKUP($A264,#REF!,COLUMN(#REF!),FALSE)</f>
        <v>#REF!</v>
      </c>
      <c r="E264" s="36" t="e">
        <f>VLOOKUP($A264,#REF!,COLUMN(#REF!),FALSE)</f>
        <v>#REF!</v>
      </c>
      <c r="F264" s="13" t="e">
        <f>VLOOKUP($A264,#REF!,COLUMN(#REF!),FALSE)</f>
        <v>#REF!</v>
      </c>
      <c r="G264" s="13" t="e">
        <f>VLOOKUP($A264,#REF!,COLUMN(#REF!),FALSE)</f>
        <v>#REF!</v>
      </c>
      <c r="H264" s="14" t="e">
        <f>VLOOKUP(A264,#REF!,COLUMN(#REF!),FALSE)</f>
        <v>#REF!</v>
      </c>
      <c r="I264" s="15" t="e">
        <f>VLOOKUP($A264,#REF!,COLUMN(#REF!),FALSE)</f>
        <v>#REF!</v>
      </c>
      <c r="J264" s="13" t="e">
        <f>VLOOKUP($A264,#REF!,COLUMN(#REF!),FALSE)</f>
        <v>#REF!</v>
      </c>
      <c r="K264" s="42" t="e">
        <f t="shared" si="20"/>
        <v>#REF!</v>
      </c>
      <c r="L264" s="15" t="e">
        <f>VLOOKUP($A264,#REF!,COLUMN(#REF!),FALSE)</f>
        <v>#REF!</v>
      </c>
      <c r="M264" s="13" t="e">
        <f>VLOOKUP($A264,#REF!,COLUMN(#REF!),FALSE)</f>
        <v>#REF!</v>
      </c>
      <c r="N264" s="42" t="e">
        <f t="shared" si="21"/>
        <v>#REF!</v>
      </c>
      <c r="O264" s="15" t="e">
        <f>VLOOKUP($A264,#REF!,COLUMN(#REF!),FALSE)</f>
        <v>#REF!</v>
      </c>
      <c r="P264" s="13" t="e">
        <f>VLOOKUP($A264,#REF!,COLUMN(#REF!),FALSE)</f>
        <v>#REF!</v>
      </c>
      <c r="Q264" s="42" t="e">
        <f t="shared" si="22"/>
        <v>#REF!</v>
      </c>
      <c r="R264" s="42" t="e">
        <f t="shared" si="23"/>
        <v>#REF!</v>
      </c>
      <c r="S264" s="25" t="e">
        <f t="shared" si="24"/>
        <v>#REF!</v>
      </c>
    </row>
    <row r="265" spans="1:19" ht="15">
      <c r="A265" s="11" t="s">
        <v>162</v>
      </c>
      <c r="B265" s="12" t="s">
        <v>163</v>
      </c>
      <c r="C265" s="13" t="e">
        <f>VLOOKUP($A265,#REF!,COLUMN(#REF!),FALSE)</f>
        <v>#REF!</v>
      </c>
      <c r="D265" s="13" t="e">
        <f>VLOOKUP($A265,#REF!,COLUMN(#REF!),FALSE)</f>
        <v>#REF!</v>
      </c>
      <c r="E265" s="36" t="e">
        <f>VLOOKUP($A265,#REF!,COLUMN(#REF!),FALSE)</f>
        <v>#REF!</v>
      </c>
      <c r="F265" s="13" t="e">
        <f>VLOOKUP($A265,#REF!,COLUMN(#REF!),FALSE)</f>
        <v>#REF!</v>
      </c>
      <c r="G265" s="13" t="e">
        <f>VLOOKUP($A265,#REF!,COLUMN(#REF!),FALSE)</f>
        <v>#REF!</v>
      </c>
      <c r="H265" s="14" t="e">
        <f>VLOOKUP(A265,#REF!,COLUMN(#REF!),FALSE)</f>
        <v>#REF!</v>
      </c>
      <c r="I265" s="15" t="e">
        <f>VLOOKUP($A265,#REF!,COLUMN(#REF!),FALSE)</f>
        <v>#REF!</v>
      </c>
      <c r="J265" s="13" t="e">
        <f>VLOOKUP($A265,#REF!,COLUMN(#REF!),FALSE)</f>
        <v>#REF!</v>
      </c>
      <c r="K265" s="42" t="e">
        <f t="shared" si="20"/>
        <v>#REF!</v>
      </c>
      <c r="L265" s="15" t="e">
        <f>VLOOKUP($A265,#REF!,COLUMN(#REF!),FALSE)</f>
        <v>#REF!</v>
      </c>
      <c r="M265" s="13" t="e">
        <f>VLOOKUP($A265,#REF!,COLUMN(#REF!),FALSE)</f>
        <v>#REF!</v>
      </c>
      <c r="N265" s="42" t="e">
        <f t="shared" si="21"/>
        <v>#REF!</v>
      </c>
      <c r="O265" s="15" t="e">
        <f>VLOOKUP($A265,#REF!,COLUMN(#REF!),FALSE)</f>
        <v>#REF!</v>
      </c>
      <c r="P265" s="13" t="e">
        <f>VLOOKUP($A265,#REF!,COLUMN(#REF!),FALSE)</f>
        <v>#REF!</v>
      </c>
      <c r="Q265" s="42" t="e">
        <f t="shared" si="22"/>
        <v>#REF!</v>
      </c>
      <c r="R265" s="42" t="e">
        <f t="shared" si="23"/>
        <v>#REF!</v>
      </c>
      <c r="S265" s="25" t="e">
        <f t="shared" si="24"/>
        <v>#REF!</v>
      </c>
    </row>
    <row r="266" spans="1:19" ht="15">
      <c r="A266" s="11" t="s">
        <v>164</v>
      </c>
      <c r="B266" s="12" t="s">
        <v>165</v>
      </c>
      <c r="C266" s="13" t="e">
        <f>VLOOKUP($A266,#REF!,COLUMN(#REF!),FALSE)</f>
        <v>#REF!</v>
      </c>
      <c r="D266" s="13" t="e">
        <f>VLOOKUP($A266,#REF!,COLUMN(#REF!),FALSE)</f>
        <v>#REF!</v>
      </c>
      <c r="E266" s="36" t="e">
        <f>VLOOKUP($A266,#REF!,COLUMN(#REF!),FALSE)</f>
        <v>#REF!</v>
      </c>
      <c r="F266" s="13" t="e">
        <f>VLOOKUP($A266,#REF!,COLUMN(#REF!),FALSE)</f>
        <v>#REF!</v>
      </c>
      <c r="G266" s="13" t="e">
        <f>VLOOKUP($A266,#REF!,COLUMN(#REF!),FALSE)</f>
        <v>#REF!</v>
      </c>
      <c r="H266" s="14" t="e">
        <f>VLOOKUP(A266,#REF!,COLUMN(#REF!),FALSE)</f>
        <v>#REF!</v>
      </c>
      <c r="I266" s="15" t="e">
        <f>VLOOKUP($A266,#REF!,COLUMN(#REF!),FALSE)</f>
        <v>#REF!</v>
      </c>
      <c r="J266" s="13" t="e">
        <f>VLOOKUP($A266,#REF!,COLUMN(#REF!),FALSE)</f>
        <v>#REF!</v>
      </c>
      <c r="K266" s="42" t="e">
        <f t="shared" si="20"/>
        <v>#REF!</v>
      </c>
      <c r="L266" s="15" t="e">
        <f>VLOOKUP($A266,#REF!,COLUMN(#REF!),FALSE)</f>
        <v>#REF!</v>
      </c>
      <c r="M266" s="13" t="e">
        <f>VLOOKUP($A266,#REF!,COLUMN(#REF!),FALSE)</f>
        <v>#REF!</v>
      </c>
      <c r="N266" s="42" t="e">
        <f t="shared" si="21"/>
        <v>#REF!</v>
      </c>
      <c r="O266" s="15" t="e">
        <f>VLOOKUP($A266,#REF!,COLUMN(#REF!),FALSE)</f>
        <v>#REF!</v>
      </c>
      <c r="P266" s="13" t="e">
        <f>VLOOKUP($A266,#REF!,COLUMN(#REF!),FALSE)</f>
        <v>#REF!</v>
      </c>
      <c r="Q266" s="42" t="e">
        <f t="shared" si="22"/>
        <v>#REF!</v>
      </c>
      <c r="R266" s="42" t="e">
        <f t="shared" si="23"/>
        <v>#REF!</v>
      </c>
      <c r="S266" s="25" t="e">
        <f t="shared" si="24"/>
        <v>#REF!</v>
      </c>
    </row>
    <row r="267" spans="1:19" ht="15">
      <c r="A267" s="11" t="s">
        <v>546</v>
      </c>
      <c r="B267" s="12" t="s">
        <v>547</v>
      </c>
      <c r="C267" s="13" t="e">
        <f>VLOOKUP($A267,#REF!,COLUMN(#REF!),FALSE)</f>
        <v>#REF!</v>
      </c>
      <c r="D267" s="13" t="e">
        <f>VLOOKUP($A267,#REF!,COLUMN(#REF!),FALSE)</f>
        <v>#REF!</v>
      </c>
      <c r="E267" s="36" t="e">
        <f>VLOOKUP($A267,#REF!,COLUMN(#REF!),FALSE)</f>
        <v>#REF!</v>
      </c>
      <c r="F267" s="13" t="e">
        <f>VLOOKUP($A267,#REF!,COLUMN(#REF!),FALSE)</f>
        <v>#REF!</v>
      </c>
      <c r="G267" s="13" t="e">
        <f>VLOOKUP($A267,#REF!,COLUMN(#REF!),FALSE)</f>
        <v>#REF!</v>
      </c>
      <c r="H267" s="14" t="e">
        <f>VLOOKUP(A267,#REF!,COLUMN(#REF!),FALSE)</f>
        <v>#REF!</v>
      </c>
      <c r="I267" s="15" t="e">
        <f>VLOOKUP($A267,#REF!,COLUMN(#REF!),FALSE)</f>
        <v>#REF!</v>
      </c>
      <c r="J267" s="13" t="e">
        <f>VLOOKUP($A267,#REF!,COLUMN(#REF!),FALSE)</f>
        <v>#REF!</v>
      </c>
      <c r="K267" s="42" t="e">
        <f t="shared" si="20"/>
        <v>#REF!</v>
      </c>
      <c r="L267" s="15" t="e">
        <f>VLOOKUP($A267,#REF!,COLUMN(#REF!),FALSE)</f>
        <v>#REF!</v>
      </c>
      <c r="M267" s="13" t="e">
        <f>VLOOKUP($A267,#REF!,COLUMN(#REF!),FALSE)</f>
        <v>#REF!</v>
      </c>
      <c r="N267" s="42" t="e">
        <f t="shared" si="21"/>
        <v>#REF!</v>
      </c>
      <c r="O267" s="15" t="e">
        <f>VLOOKUP($A267,#REF!,COLUMN(#REF!),FALSE)</f>
        <v>#REF!</v>
      </c>
      <c r="P267" s="13" t="e">
        <f>VLOOKUP($A267,#REF!,COLUMN(#REF!),FALSE)</f>
        <v>#REF!</v>
      </c>
      <c r="Q267" s="42" t="e">
        <f t="shared" si="22"/>
        <v>#REF!</v>
      </c>
      <c r="R267" s="42" t="e">
        <f t="shared" si="23"/>
        <v>#REF!</v>
      </c>
      <c r="S267" s="25" t="e">
        <f t="shared" si="24"/>
        <v>#REF!</v>
      </c>
    </row>
    <row r="268" spans="1:19" ht="15">
      <c r="A268" s="11" t="s">
        <v>548</v>
      </c>
      <c r="B268" s="12" t="s">
        <v>549</v>
      </c>
      <c r="C268" s="13" t="e">
        <f>VLOOKUP($A268,#REF!,COLUMN(#REF!),FALSE)</f>
        <v>#REF!</v>
      </c>
      <c r="D268" s="13" t="e">
        <f>VLOOKUP($A268,#REF!,COLUMN(#REF!),FALSE)</f>
        <v>#REF!</v>
      </c>
      <c r="E268" s="36" t="e">
        <f>VLOOKUP($A268,#REF!,COLUMN(#REF!),FALSE)</f>
        <v>#REF!</v>
      </c>
      <c r="F268" s="13" t="e">
        <f>VLOOKUP($A268,#REF!,COLUMN(#REF!),FALSE)</f>
        <v>#REF!</v>
      </c>
      <c r="G268" s="13" t="e">
        <f>VLOOKUP($A268,#REF!,COLUMN(#REF!),FALSE)</f>
        <v>#REF!</v>
      </c>
      <c r="H268" s="14" t="e">
        <f>VLOOKUP(A268,#REF!,COLUMN(#REF!),FALSE)</f>
        <v>#REF!</v>
      </c>
      <c r="I268" s="15" t="e">
        <f>VLOOKUP($A268,#REF!,COLUMN(#REF!),FALSE)</f>
        <v>#REF!</v>
      </c>
      <c r="J268" s="13" t="e">
        <f>VLOOKUP($A268,#REF!,COLUMN(#REF!),FALSE)</f>
        <v>#REF!</v>
      </c>
      <c r="K268" s="42" t="e">
        <f t="shared" si="20"/>
        <v>#REF!</v>
      </c>
      <c r="L268" s="15" t="e">
        <f>VLOOKUP($A268,#REF!,COLUMN(#REF!),FALSE)</f>
        <v>#REF!</v>
      </c>
      <c r="M268" s="13" t="e">
        <f>VLOOKUP($A268,#REF!,COLUMN(#REF!),FALSE)</f>
        <v>#REF!</v>
      </c>
      <c r="N268" s="42" t="e">
        <f t="shared" si="21"/>
        <v>#REF!</v>
      </c>
      <c r="O268" s="15" t="e">
        <f>VLOOKUP($A268,#REF!,COLUMN(#REF!),FALSE)</f>
        <v>#REF!</v>
      </c>
      <c r="P268" s="13" t="e">
        <f>VLOOKUP($A268,#REF!,COLUMN(#REF!),FALSE)</f>
        <v>#REF!</v>
      </c>
      <c r="Q268" s="42" t="e">
        <f t="shared" si="22"/>
        <v>#REF!</v>
      </c>
      <c r="R268" s="42" t="e">
        <f t="shared" si="23"/>
        <v>#REF!</v>
      </c>
      <c r="S268" s="25" t="e">
        <f t="shared" si="24"/>
        <v>#REF!</v>
      </c>
    </row>
    <row r="269" spans="1:19" ht="15">
      <c r="A269" s="11" t="s">
        <v>550</v>
      </c>
      <c r="B269" s="12" t="s">
        <v>551</v>
      </c>
      <c r="C269" s="13" t="e">
        <f>VLOOKUP($A269,#REF!,COLUMN(#REF!),FALSE)</f>
        <v>#REF!</v>
      </c>
      <c r="D269" s="13" t="e">
        <f>VLOOKUP($A269,#REF!,COLUMN(#REF!),FALSE)</f>
        <v>#REF!</v>
      </c>
      <c r="E269" s="36" t="e">
        <f>VLOOKUP($A269,#REF!,COLUMN(#REF!),FALSE)</f>
        <v>#REF!</v>
      </c>
      <c r="F269" s="13" t="e">
        <f>VLOOKUP($A269,#REF!,COLUMN(#REF!),FALSE)</f>
        <v>#REF!</v>
      </c>
      <c r="G269" s="13" t="e">
        <f>VLOOKUP($A269,#REF!,COLUMN(#REF!),FALSE)</f>
        <v>#REF!</v>
      </c>
      <c r="H269" s="14" t="e">
        <f>VLOOKUP(A269,#REF!,COLUMN(#REF!),FALSE)</f>
        <v>#REF!</v>
      </c>
      <c r="I269" s="15" t="e">
        <f>VLOOKUP($A269,#REF!,COLUMN(#REF!),FALSE)</f>
        <v>#REF!</v>
      </c>
      <c r="J269" s="13" t="e">
        <f>VLOOKUP($A269,#REF!,COLUMN(#REF!),FALSE)</f>
        <v>#REF!</v>
      </c>
      <c r="K269" s="42" t="e">
        <f t="shared" si="20"/>
        <v>#REF!</v>
      </c>
      <c r="L269" s="15" t="e">
        <f>VLOOKUP($A269,#REF!,COLUMN(#REF!),FALSE)</f>
        <v>#REF!</v>
      </c>
      <c r="M269" s="13" t="e">
        <f>VLOOKUP($A269,#REF!,COLUMN(#REF!),FALSE)</f>
        <v>#REF!</v>
      </c>
      <c r="N269" s="42" t="e">
        <f t="shared" si="21"/>
        <v>#REF!</v>
      </c>
      <c r="O269" s="15" t="e">
        <f>VLOOKUP($A269,#REF!,COLUMN(#REF!),FALSE)</f>
        <v>#REF!</v>
      </c>
      <c r="P269" s="13" t="e">
        <f>VLOOKUP($A269,#REF!,COLUMN(#REF!),FALSE)</f>
        <v>#REF!</v>
      </c>
      <c r="Q269" s="42" t="e">
        <f t="shared" si="22"/>
        <v>#REF!</v>
      </c>
      <c r="R269" s="42" t="e">
        <f t="shared" si="23"/>
        <v>#REF!</v>
      </c>
      <c r="S269" s="25" t="e">
        <f t="shared" si="24"/>
        <v>#REF!</v>
      </c>
    </row>
    <row r="270" spans="1:19" ht="15">
      <c r="A270" s="11" t="s">
        <v>552</v>
      </c>
      <c r="B270" s="12" t="s">
        <v>553</v>
      </c>
      <c r="C270" s="13" t="e">
        <f>VLOOKUP($A270,#REF!,COLUMN(#REF!),FALSE)</f>
        <v>#REF!</v>
      </c>
      <c r="D270" s="13" t="e">
        <f>VLOOKUP($A270,#REF!,COLUMN(#REF!),FALSE)</f>
        <v>#REF!</v>
      </c>
      <c r="E270" s="36" t="e">
        <f>VLOOKUP($A270,#REF!,COLUMN(#REF!),FALSE)</f>
        <v>#REF!</v>
      </c>
      <c r="F270" s="13" t="e">
        <f>VLOOKUP($A270,#REF!,COLUMN(#REF!),FALSE)</f>
        <v>#REF!</v>
      </c>
      <c r="G270" s="13" t="e">
        <f>VLOOKUP($A270,#REF!,COLUMN(#REF!),FALSE)</f>
        <v>#REF!</v>
      </c>
      <c r="H270" s="14" t="e">
        <f>VLOOKUP(A270,#REF!,COLUMN(#REF!),FALSE)</f>
        <v>#REF!</v>
      </c>
      <c r="I270" s="15" t="e">
        <f>VLOOKUP($A270,#REF!,COLUMN(#REF!),FALSE)</f>
        <v>#REF!</v>
      </c>
      <c r="J270" s="13" t="e">
        <f>VLOOKUP($A270,#REF!,COLUMN(#REF!),FALSE)</f>
        <v>#REF!</v>
      </c>
      <c r="K270" s="42" t="e">
        <f t="shared" si="20"/>
        <v>#REF!</v>
      </c>
      <c r="L270" s="15" t="e">
        <f>VLOOKUP($A270,#REF!,COLUMN(#REF!),FALSE)</f>
        <v>#REF!</v>
      </c>
      <c r="M270" s="13" t="e">
        <f>VLOOKUP($A270,#REF!,COLUMN(#REF!),FALSE)</f>
        <v>#REF!</v>
      </c>
      <c r="N270" s="42" t="e">
        <f t="shared" si="21"/>
        <v>#REF!</v>
      </c>
      <c r="O270" s="15" t="e">
        <f>VLOOKUP($A270,#REF!,COLUMN(#REF!),FALSE)</f>
        <v>#REF!</v>
      </c>
      <c r="P270" s="13" t="e">
        <f>VLOOKUP($A270,#REF!,COLUMN(#REF!),FALSE)</f>
        <v>#REF!</v>
      </c>
      <c r="Q270" s="42" t="e">
        <f t="shared" si="22"/>
        <v>#REF!</v>
      </c>
      <c r="R270" s="42" t="e">
        <f t="shared" si="23"/>
        <v>#REF!</v>
      </c>
      <c r="S270" s="25" t="e">
        <f t="shared" si="24"/>
        <v>#REF!</v>
      </c>
    </row>
    <row r="271" spans="1:19" ht="15">
      <c r="A271" s="11" t="s">
        <v>554</v>
      </c>
      <c r="B271" s="12" t="s">
        <v>555</v>
      </c>
      <c r="C271" s="13" t="e">
        <f>VLOOKUP($A271,#REF!,COLUMN(#REF!),FALSE)</f>
        <v>#REF!</v>
      </c>
      <c r="D271" s="13" t="e">
        <f>VLOOKUP($A271,#REF!,COLUMN(#REF!),FALSE)</f>
        <v>#REF!</v>
      </c>
      <c r="E271" s="36" t="e">
        <f>VLOOKUP($A271,#REF!,COLUMN(#REF!),FALSE)</f>
        <v>#REF!</v>
      </c>
      <c r="F271" s="13" t="e">
        <f>VLOOKUP($A271,#REF!,COLUMN(#REF!),FALSE)</f>
        <v>#REF!</v>
      </c>
      <c r="G271" s="13" t="e">
        <f>VLOOKUP($A271,#REF!,COLUMN(#REF!),FALSE)</f>
        <v>#REF!</v>
      </c>
      <c r="H271" s="14" t="e">
        <f>VLOOKUP(A271,#REF!,COLUMN(#REF!),FALSE)</f>
        <v>#REF!</v>
      </c>
      <c r="I271" s="15" t="e">
        <f>VLOOKUP($A271,#REF!,COLUMN(#REF!),FALSE)</f>
        <v>#REF!</v>
      </c>
      <c r="J271" s="13" t="e">
        <f>VLOOKUP($A271,#REF!,COLUMN(#REF!),FALSE)</f>
        <v>#REF!</v>
      </c>
      <c r="K271" s="42" t="e">
        <f t="shared" si="20"/>
        <v>#REF!</v>
      </c>
      <c r="L271" s="15" t="e">
        <f>VLOOKUP($A271,#REF!,COLUMN(#REF!),FALSE)</f>
        <v>#REF!</v>
      </c>
      <c r="M271" s="13" t="e">
        <f>VLOOKUP($A271,#REF!,COLUMN(#REF!),FALSE)</f>
        <v>#REF!</v>
      </c>
      <c r="N271" s="42" t="e">
        <f t="shared" si="21"/>
        <v>#REF!</v>
      </c>
      <c r="O271" s="15" t="e">
        <f>VLOOKUP($A271,#REF!,COLUMN(#REF!),FALSE)</f>
        <v>#REF!</v>
      </c>
      <c r="P271" s="13" t="e">
        <f>VLOOKUP($A271,#REF!,COLUMN(#REF!),FALSE)</f>
        <v>#REF!</v>
      </c>
      <c r="Q271" s="42" t="e">
        <f t="shared" si="22"/>
        <v>#REF!</v>
      </c>
      <c r="R271" s="42" t="e">
        <f t="shared" si="23"/>
        <v>#REF!</v>
      </c>
      <c r="S271" s="25" t="e">
        <f t="shared" si="24"/>
        <v>#REF!</v>
      </c>
    </row>
    <row r="272" spans="1:19" ht="15">
      <c r="A272" s="11" t="s">
        <v>556</v>
      </c>
      <c r="B272" s="12" t="s">
        <v>557</v>
      </c>
      <c r="C272" s="13" t="e">
        <f>VLOOKUP($A272,#REF!,COLUMN(#REF!),FALSE)</f>
        <v>#REF!</v>
      </c>
      <c r="D272" s="13" t="e">
        <f>VLOOKUP($A272,#REF!,COLUMN(#REF!),FALSE)</f>
        <v>#REF!</v>
      </c>
      <c r="E272" s="36" t="e">
        <f>VLOOKUP($A272,#REF!,COLUMN(#REF!),FALSE)</f>
        <v>#REF!</v>
      </c>
      <c r="F272" s="13" t="e">
        <f>VLOOKUP($A272,#REF!,COLUMN(#REF!),FALSE)</f>
        <v>#REF!</v>
      </c>
      <c r="G272" s="13" t="e">
        <f>VLOOKUP($A272,#REF!,COLUMN(#REF!),FALSE)</f>
        <v>#REF!</v>
      </c>
      <c r="H272" s="14" t="e">
        <f>VLOOKUP(A272,#REF!,COLUMN(#REF!),FALSE)</f>
        <v>#REF!</v>
      </c>
      <c r="I272" s="15" t="e">
        <f>VLOOKUP($A272,#REF!,COLUMN(#REF!),FALSE)</f>
        <v>#REF!</v>
      </c>
      <c r="J272" s="13" t="e">
        <f>VLOOKUP($A272,#REF!,COLUMN(#REF!),FALSE)</f>
        <v>#REF!</v>
      </c>
      <c r="K272" s="42" t="e">
        <f t="shared" si="20"/>
        <v>#REF!</v>
      </c>
      <c r="L272" s="15" t="e">
        <f>VLOOKUP($A272,#REF!,COLUMN(#REF!),FALSE)</f>
        <v>#REF!</v>
      </c>
      <c r="M272" s="13" t="e">
        <f>VLOOKUP($A272,#REF!,COLUMN(#REF!),FALSE)</f>
        <v>#REF!</v>
      </c>
      <c r="N272" s="42" t="e">
        <f t="shared" si="21"/>
        <v>#REF!</v>
      </c>
      <c r="O272" s="15" t="e">
        <f>VLOOKUP($A272,#REF!,COLUMN(#REF!),FALSE)</f>
        <v>#REF!</v>
      </c>
      <c r="P272" s="13" t="e">
        <f>VLOOKUP($A272,#REF!,COLUMN(#REF!),FALSE)</f>
        <v>#REF!</v>
      </c>
      <c r="Q272" s="42" t="e">
        <f t="shared" si="22"/>
        <v>#REF!</v>
      </c>
      <c r="R272" s="42" t="e">
        <f t="shared" si="23"/>
        <v>#REF!</v>
      </c>
      <c r="S272" s="25" t="e">
        <f t="shared" si="24"/>
        <v>#REF!</v>
      </c>
    </row>
    <row r="273" spans="1:19" ht="15">
      <c r="A273" s="11" t="s">
        <v>558</v>
      </c>
      <c r="B273" s="12" t="s">
        <v>559</v>
      </c>
      <c r="C273" s="13" t="e">
        <f>VLOOKUP($A273,#REF!,COLUMN(#REF!),FALSE)</f>
        <v>#REF!</v>
      </c>
      <c r="D273" s="13" t="e">
        <f>VLOOKUP($A273,#REF!,COLUMN(#REF!),FALSE)</f>
        <v>#REF!</v>
      </c>
      <c r="E273" s="36" t="e">
        <f>VLOOKUP($A273,#REF!,COLUMN(#REF!),FALSE)</f>
        <v>#REF!</v>
      </c>
      <c r="F273" s="13" t="e">
        <f>VLOOKUP($A273,#REF!,COLUMN(#REF!),FALSE)</f>
        <v>#REF!</v>
      </c>
      <c r="G273" s="13" t="e">
        <f>VLOOKUP($A273,#REF!,COLUMN(#REF!),FALSE)</f>
        <v>#REF!</v>
      </c>
      <c r="H273" s="14" t="e">
        <f>VLOOKUP(A273,#REF!,COLUMN(#REF!),FALSE)</f>
        <v>#REF!</v>
      </c>
      <c r="I273" s="15" t="e">
        <f>VLOOKUP($A273,#REF!,COLUMN(#REF!),FALSE)</f>
        <v>#REF!</v>
      </c>
      <c r="J273" s="13" t="e">
        <f>VLOOKUP($A273,#REF!,COLUMN(#REF!),FALSE)</f>
        <v>#REF!</v>
      </c>
      <c r="K273" s="42" t="e">
        <f t="shared" si="20"/>
        <v>#REF!</v>
      </c>
      <c r="L273" s="15" t="e">
        <f>VLOOKUP($A273,#REF!,COLUMN(#REF!),FALSE)</f>
        <v>#REF!</v>
      </c>
      <c r="M273" s="13" t="e">
        <f>VLOOKUP($A273,#REF!,COLUMN(#REF!),FALSE)</f>
        <v>#REF!</v>
      </c>
      <c r="N273" s="42" t="e">
        <f t="shared" si="21"/>
        <v>#REF!</v>
      </c>
      <c r="O273" s="15" t="e">
        <f>VLOOKUP($A273,#REF!,COLUMN(#REF!),FALSE)</f>
        <v>#REF!</v>
      </c>
      <c r="P273" s="13" t="e">
        <f>VLOOKUP($A273,#REF!,COLUMN(#REF!),FALSE)</f>
        <v>#REF!</v>
      </c>
      <c r="Q273" s="42" t="e">
        <f t="shared" si="22"/>
        <v>#REF!</v>
      </c>
      <c r="R273" s="42" t="e">
        <f t="shared" si="23"/>
        <v>#REF!</v>
      </c>
      <c r="S273" s="25" t="e">
        <f t="shared" si="24"/>
        <v>#REF!</v>
      </c>
    </row>
    <row r="274" spans="1:19" ht="15">
      <c r="A274" s="11" t="s">
        <v>560</v>
      </c>
      <c r="B274" s="12" t="s">
        <v>561</v>
      </c>
      <c r="C274" s="13" t="e">
        <f>VLOOKUP($A274,#REF!,COLUMN(#REF!),FALSE)</f>
        <v>#REF!</v>
      </c>
      <c r="D274" s="13" t="e">
        <f>VLOOKUP($A274,#REF!,COLUMN(#REF!),FALSE)</f>
        <v>#REF!</v>
      </c>
      <c r="E274" s="36" t="e">
        <f>VLOOKUP($A274,#REF!,COLUMN(#REF!),FALSE)</f>
        <v>#REF!</v>
      </c>
      <c r="F274" s="13" t="e">
        <f>VLOOKUP($A274,#REF!,COLUMN(#REF!),FALSE)</f>
        <v>#REF!</v>
      </c>
      <c r="G274" s="13" t="e">
        <f>VLOOKUP($A274,#REF!,COLUMN(#REF!),FALSE)</f>
        <v>#REF!</v>
      </c>
      <c r="H274" s="14" t="e">
        <f>VLOOKUP(A274,#REF!,COLUMN(#REF!),FALSE)</f>
        <v>#REF!</v>
      </c>
      <c r="I274" s="15" t="e">
        <f>VLOOKUP($A274,#REF!,COLUMN(#REF!),FALSE)</f>
        <v>#REF!</v>
      </c>
      <c r="J274" s="13" t="e">
        <f>VLOOKUP($A274,#REF!,COLUMN(#REF!),FALSE)</f>
        <v>#REF!</v>
      </c>
      <c r="K274" s="42" t="e">
        <f t="shared" si="20"/>
        <v>#REF!</v>
      </c>
      <c r="L274" s="15" t="e">
        <f>VLOOKUP($A274,#REF!,COLUMN(#REF!),FALSE)</f>
        <v>#REF!</v>
      </c>
      <c r="M274" s="13" t="e">
        <f>VLOOKUP($A274,#REF!,COLUMN(#REF!),FALSE)</f>
        <v>#REF!</v>
      </c>
      <c r="N274" s="42" t="e">
        <f t="shared" si="21"/>
        <v>#REF!</v>
      </c>
      <c r="O274" s="15" t="e">
        <f>VLOOKUP($A274,#REF!,COLUMN(#REF!),FALSE)</f>
        <v>#REF!</v>
      </c>
      <c r="P274" s="13" t="e">
        <f>VLOOKUP($A274,#REF!,COLUMN(#REF!),FALSE)</f>
        <v>#REF!</v>
      </c>
      <c r="Q274" s="42" t="e">
        <f t="shared" si="22"/>
        <v>#REF!</v>
      </c>
      <c r="R274" s="42" t="e">
        <f t="shared" si="23"/>
        <v>#REF!</v>
      </c>
      <c r="S274" s="25" t="e">
        <f t="shared" si="24"/>
        <v>#REF!</v>
      </c>
    </row>
    <row r="275" spans="1:19" ht="15">
      <c r="A275" s="11" t="s">
        <v>166</v>
      </c>
      <c r="B275" s="12" t="s">
        <v>167</v>
      </c>
      <c r="C275" s="13" t="e">
        <f>VLOOKUP($A275,#REF!,COLUMN(#REF!),FALSE)</f>
        <v>#REF!</v>
      </c>
      <c r="D275" s="13" t="e">
        <f>VLOOKUP($A275,#REF!,COLUMN(#REF!),FALSE)</f>
        <v>#REF!</v>
      </c>
      <c r="E275" s="36" t="e">
        <f>VLOOKUP($A275,#REF!,COLUMN(#REF!),FALSE)</f>
        <v>#REF!</v>
      </c>
      <c r="F275" s="13" t="e">
        <f>VLOOKUP($A275,#REF!,COLUMN(#REF!),FALSE)</f>
        <v>#REF!</v>
      </c>
      <c r="G275" s="13" t="e">
        <f>VLOOKUP($A275,#REF!,COLUMN(#REF!),FALSE)</f>
        <v>#REF!</v>
      </c>
      <c r="H275" s="14" t="e">
        <f>VLOOKUP(A275,#REF!,COLUMN(#REF!),FALSE)</f>
        <v>#REF!</v>
      </c>
      <c r="I275" s="15" t="e">
        <f>VLOOKUP($A275,#REF!,COLUMN(#REF!),FALSE)</f>
        <v>#REF!</v>
      </c>
      <c r="J275" s="13" t="e">
        <f>VLOOKUP($A275,#REF!,COLUMN(#REF!),FALSE)</f>
        <v>#REF!</v>
      </c>
      <c r="K275" s="42" t="e">
        <f t="shared" si="20"/>
        <v>#REF!</v>
      </c>
      <c r="L275" s="15" t="e">
        <f>VLOOKUP($A275,#REF!,COLUMN(#REF!),FALSE)</f>
        <v>#REF!</v>
      </c>
      <c r="M275" s="13" t="e">
        <f>VLOOKUP($A275,#REF!,COLUMN(#REF!),FALSE)</f>
        <v>#REF!</v>
      </c>
      <c r="N275" s="42" t="e">
        <f t="shared" si="21"/>
        <v>#REF!</v>
      </c>
      <c r="O275" s="15" t="e">
        <f>VLOOKUP($A275,#REF!,COLUMN(#REF!),FALSE)</f>
        <v>#REF!</v>
      </c>
      <c r="P275" s="13" t="e">
        <f>VLOOKUP($A275,#REF!,COLUMN(#REF!),FALSE)</f>
        <v>#REF!</v>
      </c>
      <c r="Q275" s="42" t="e">
        <f t="shared" si="22"/>
        <v>#REF!</v>
      </c>
      <c r="R275" s="42" t="e">
        <f t="shared" si="23"/>
        <v>#REF!</v>
      </c>
      <c r="S275" s="25" t="e">
        <f t="shared" si="24"/>
        <v>#REF!</v>
      </c>
    </row>
    <row r="276" spans="1:19" ht="15">
      <c r="A276" s="11" t="s">
        <v>168</v>
      </c>
      <c r="B276" s="12" t="s">
        <v>169</v>
      </c>
      <c r="C276" s="13" t="e">
        <f>VLOOKUP($A276,#REF!,COLUMN(#REF!),FALSE)</f>
        <v>#REF!</v>
      </c>
      <c r="D276" s="13" t="e">
        <f>VLOOKUP($A276,#REF!,COLUMN(#REF!),FALSE)</f>
        <v>#REF!</v>
      </c>
      <c r="E276" s="36" t="e">
        <f>VLOOKUP($A276,#REF!,COLUMN(#REF!),FALSE)</f>
        <v>#REF!</v>
      </c>
      <c r="F276" s="13" t="e">
        <f>VLOOKUP($A276,#REF!,COLUMN(#REF!),FALSE)</f>
        <v>#REF!</v>
      </c>
      <c r="G276" s="13" t="e">
        <f>VLOOKUP($A276,#REF!,COLUMN(#REF!),FALSE)</f>
        <v>#REF!</v>
      </c>
      <c r="H276" s="14" t="e">
        <f>VLOOKUP(A276,#REF!,COLUMN(#REF!),FALSE)</f>
        <v>#REF!</v>
      </c>
      <c r="I276" s="15" t="e">
        <f>VLOOKUP($A276,#REF!,COLUMN(#REF!),FALSE)</f>
        <v>#REF!</v>
      </c>
      <c r="J276" s="13" t="e">
        <f>VLOOKUP($A276,#REF!,COLUMN(#REF!),FALSE)</f>
        <v>#REF!</v>
      </c>
      <c r="K276" s="42" t="e">
        <f t="shared" si="20"/>
        <v>#REF!</v>
      </c>
      <c r="L276" s="15" t="e">
        <f>VLOOKUP($A276,#REF!,COLUMN(#REF!),FALSE)</f>
        <v>#REF!</v>
      </c>
      <c r="M276" s="13" t="e">
        <f>VLOOKUP($A276,#REF!,COLUMN(#REF!),FALSE)</f>
        <v>#REF!</v>
      </c>
      <c r="N276" s="42" t="e">
        <f t="shared" si="21"/>
        <v>#REF!</v>
      </c>
      <c r="O276" s="15" t="e">
        <f>VLOOKUP($A276,#REF!,COLUMN(#REF!),FALSE)</f>
        <v>#REF!</v>
      </c>
      <c r="P276" s="13" t="e">
        <f>VLOOKUP($A276,#REF!,COLUMN(#REF!),FALSE)</f>
        <v>#REF!</v>
      </c>
      <c r="Q276" s="42" t="e">
        <f t="shared" si="22"/>
        <v>#REF!</v>
      </c>
      <c r="R276" s="42" t="e">
        <f t="shared" si="23"/>
        <v>#REF!</v>
      </c>
      <c r="S276" s="25" t="e">
        <f t="shared" si="24"/>
        <v>#REF!</v>
      </c>
    </row>
    <row r="277" spans="1:19" ht="15">
      <c r="A277" s="11" t="s">
        <v>170</v>
      </c>
      <c r="B277" s="12" t="s">
        <v>171</v>
      </c>
      <c r="C277" s="13" t="e">
        <f>VLOOKUP($A277,#REF!,COLUMN(#REF!),FALSE)</f>
        <v>#REF!</v>
      </c>
      <c r="D277" s="13" t="e">
        <f>VLOOKUP($A277,#REF!,COLUMN(#REF!),FALSE)</f>
        <v>#REF!</v>
      </c>
      <c r="E277" s="36" t="e">
        <f>VLOOKUP($A277,#REF!,COLUMN(#REF!),FALSE)</f>
        <v>#REF!</v>
      </c>
      <c r="F277" s="13" t="e">
        <f>VLOOKUP($A277,#REF!,COLUMN(#REF!),FALSE)</f>
        <v>#REF!</v>
      </c>
      <c r="G277" s="13" t="e">
        <f>VLOOKUP($A277,#REF!,COLUMN(#REF!),FALSE)</f>
        <v>#REF!</v>
      </c>
      <c r="H277" s="14" t="e">
        <f>VLOOKUP(A277,#REF!,COLUMN(#REF!),FALSE)</f>
        <v>#REF!</v>
      </c>
      <c r="I277" s="15" t="e">
        <f>VLOOKUP($A277,#REF!,COLUMN(#REF!),FALSE)</f>
        <v>#REF!</v>
      </c>
      <c r="J277" s="13" t="e">
        <f>VLOOKUP($A277,#REF!,COLUMN(#REF!),FALSE)</f>
        <v>#REF!</v>
      </c>
      <c r="K277" s="42" t="e">
        <f t="shared" si="20"/>
        <v>#REF!</v>
      </c>
      <c r="L277" s="15" t="e">
        <f>VLOOKUP($A277,#REF!,COLUMN(#REF!),FALSE)</f>
        <v>#REF!</v>
      </c>
      <c r="M277" s="13" t="e">
        <f>VLOOKUP($A277,#REF!,COLUMN(#REF!),FALSE)</f>
        <v>#REF!</v>
      </c>
      <c r="N277" s="42" t="e">
        <f t="shared" si="21"/>
        <v>#REF!</v>
      </c>
      <c r="O277" s="15" t="e">
        <f>VLOOKUP($A277,#REF!,COLUMN(#REF!),FALSE)</f>
        <v>#REF!</v>
      </c>
      <c r="P277" s="13" t="e">
        <f>VLOOKUP($A277,#REF!,COLUMN(#REF!),FALSE)</f>
        <v>#REF!</v>
      </c>
      <c r="Q277" s="42" t="e">
        <f t="shared" si="22"/>
        <v>#REF!</v>
      </c>
      <c r="R277" s="42" t="e">
        <f t="shared" si="23"/>
        <v>#REF!</v>
      </c>
      <c r="S277" s="25" t="e">
        <f t="shared" si="24"/>
        <v>#REF!</v>
      </c>
    </row>
    <row r="278" spans="1:19" ht="15">
      <c r="A278" s="11" t="s">
        <v>172</v>
      </c>
      <c r="B278" s="12" t="s">
        <v>173</v>
      </c>
      <c r="C278" s="13" t="e">
        <f>VLOOKUP($A278,#REF!,COLUMN(#REF!),FALSE)</f>
        <v>#REF!</v>
      </c>
      <c r="D278" s="13" t="e">
        <f>VLOOKUP($A278,#REF!,COLUMN(#REF!),FALSE)</f>
        <v>#REF!</v>
      </c>
      <c r="E278" s="36" t="e">
        <f>VLOOKUP($A278,#REF!,COLUMN(#REF!),FALSE)</f>
        <v>#REF!</v>
      </c>
      <c r="F278" s="13" t="e">
        <f>VLOOKUP($A278,#REF!,COLUMN(#REF!),FALSE)</f>
        <v>#REF!</v>
      </c>
      <c r="G278" s="13" t="e">
        <f>VLOOKUP($A278,#REF!,COLUMN(#REF!),FALSE)</f>
        <v>#REF!</v>
      </c>
      <c r="H278" s="14" t="e">
        <f>VLOOKUP(A278,#REF!,COLUMN(#REF!),FALSE)</f>
        <v>#REF!</v>
      </c>
      <c r="I278" s="15" t="e">
        <f>VLOOKUP($A278,#REF!,COLUMN(#REF!),FALSE)</f>
        <v>#REF!</v>
      </c>
      <c r="J278" s="13" t="e">
        <f>VLOOKUP($A278,#REF!,COLUMN(#REF!),FALSE)</f>
        <v>#REF!</v>
      </c>
      <c r="K278" s="42" t="e">
        <f t="shared" si="20"/>
        <v>#REF!</v>
      </c>
      <c r="L278" s="15" t="e">
        <f>VLOOKUP($A278,#REF!,COLUMN(#REF!),FALSE)</f>
        <v>#REF!</v>
      </c>
      <c r="M278" s="13" t="e">
        <f>VLOOKUP($A278,#REF!,COLUMN(#REF!),FALSE)</f>
        <v>#REF!</v>
      </c>
      <c r="N278" s="42" t="e">
        <f t="shared" si="21"/>
        <v>#REF!</v>
      </c>
      <c r="O278" s="15" t="e">
        <f>VLOOKUP($A278,#REF!,COLUMN(#REF!),FALSE)</f>
        <v>#REF!</v>
      </c>
      <c r="P278" s="13" t="e">
        <f>VLOOKUP($A278,#REF!,COLUMN(#REF!),FALSE)</f>
        <v>#REF!</v>
      </c>
      <c r="Q278" s="42" t="e">
        <f t="shared" si="22"/>
        <v>#REF!</v>
      </c>
      <c r="R278" s="42" t="e">
        <f t="shared" si="23"/>
        <v>#REF!</v>
      </c>
      <c r="S278" s="25" t="e">
        <f t="shared" si="24"/>
        <v>#REF!</v>
      </c>
    </row>
    <row r="279" spans="1:19" ht="15">
      <c r="A279" s="11" t="s">
        <v>174</v>
      </c>
      <c r="B279" s="12" t="s">
        <v>175</v>
      </c>
      <c r="C279" s="13" t="e">
        <f>VLOOKUP($A279,#REF!,COLUMN(#REF!),FALSE)</f>
        <v>#REF!</v>
      </c>
      <c r="D279" s="13" t="e">
        <f>VLOOKUP($A279,#REF!,COLUMN(#REF!),FALSE)</f>
        <v>#REF!</v>
      </c>
      <c r="E279" s="36" t="e">
        <f>VLOOKUP($A279,#REF!,COLUMN(#REF!),FALSE)</f>
        <v>#REF!</v>
      </c>
      <c r="F279" s="13" t="e">
        <f>VLOOKUP($A279,#REF!,COLUMN(#REF!),FALSE)</f>
        <v>#REF!</v>
      </c>
      <c r="G279" s="13" t="e">
        <f>VLOOKUP($A279,#REF!,COLUMN(#REF!),FALSE)</f>
        <v>#REF!</v>
      </c>
      <c r="H279" s="14" t="e">
        <f>VLOOKUP(A279,#REF!,COLUMN(#REF!),FALSE)</f>
        <v>#REF!</v>
      </c>
      <c r="I279" s="15" t="e">
        <f>VLOOKUP($A279,#REF!,COLUMN(#REF!),FALSE)</f>
        <v>#REF!</v>
      </c>
      <c r="J279" s="13" t="e">
        <f>VLOOKUP($A279,#REF!,COLUMN(#REF!),FALSE)</f>
        <v>#REF!</v>
      </c>
      <c r="K279" s="42" t="e">
        <f t="shared" si="20"/>
        <v>#REF!</v>
      </c>
      <c r="L279" s="15" t="e">
        <f>VLOOKUP($A279,#REF!,COLUMN(#REF!),FALSE)</f>
        <v>#REF!</v>
      </c>
      <c r="M279" s="13" t="e">
        <f>VLOOKUP($A279,#REF!,COLUMN(#REF!),FALSE)</f>
        <v>#REF!</v>
      </c>
      <c r="N279" s="42" t="e">
        <f t="shared" si="21"/>
        <v>#REF!</v>
      </c>
      <c r="O279" s="15" t="e">
        <f>VLOOKUP($A279,#REF!,COLUMN(#REF!),FALSE)</f>
        <v>#REF!</v>
      </c>
      <c r="P279" s="13" t="e">
        <f>VLOOKUP($A279,#REF!,COLUMN(#REF!),FALSE)</f>
        <v>#REF!</v>
      </c>
      <c r="Q279" s="42" t="e">
        <f t="shared" si="22"/>
        <v>#REF!</v>
      </c>
      <c r="R279" s="42" t="e">
        <f t="shared" si="23"/>
        <v>#REF!</v>
      </c>
      <c r="S279" s="25" t="e">
        <f t="shared" si="24"/>
        <v>#REF!</v>
      </c>
    </row>
    <row r="280" spans="1:19" ht="15">
      <c r="A280" s="11" t="s">
        <v>176</v>
      </c>
      <c r="B280" s="12" t="s">
        <v>177</v>
      </c>
      <c r="C280" s="13" t="e">
        <f>VLOOKUP($A280,#REF!,COLUMN(#REF!),FALSE)</f>
        <v>#REF!</v>
      </c>
      <c r="D280" s="13" t="e">
        <f>VLOOKUP($A280,#REF!,COLUMN(#REF!),FALSE)</f>
        <v>#REF!</v>
      </c>
      <c r="E280" s="36" t="e">
        <f>VLOOKUP($A280,#REF!,COLUMN(#REF!),FALSE)</f>
        <v>#REF!</v>
      </c>
      <c r="F280" s="13" t="e">
        <f>VLOOKUP($A280,#REF!,COLUMN(#REF!),FALSE)</f>
        <v>#REF!</v>
      </c>
      <c r="G280" s="13" t="e">
        <f>VLOOKUP($A280,#REF!,COLUMN(#REF!),FALSE)</f>
        <v>#REF!</v>
      </c>
      <c r="H280" s="14" t="e">
        <f>VLOOKUP(A280,#REF!,COLUMN(#REF!),FALSE)</f>
        <v>#REF!</v>
      </c>
      <c r="I280" s="15" t="e">
        <f>VLOOKUP($A280,#REF!,COLUMN(#REF!),FALSE)</f>
        <v>#REF!</v>
      </c>
      <c r="J280" s="13" t="e">
        <f>VLOOKUP($A280,#REF!,COLUMN(#REF!),FALSE)</f>
        <v>#REF!</v>
      </c>
      <c r="K280" s="42" t="e">
        <f t="shared" si="20"/>
        <v>#REF!</v>
      </c>
      <c r="L280" s="15" t="e">
        <f>VLOOKUP($A280,#REF!,COLUMN(#REF!),FALSE)</f>
        <v>#REF!</v>
      </c>
      <c r="M280" s="13" t="e">
        <f>VLOOKUP($A280,#REF!,COLUMN(#REF!),FALSE)</f>
        <v>#REF!</v>
      </c>
      <c r="N280" s="42" t="e">
        <f t="shared" si="21"/>
        <v>#REF!</v>
      </c>
      <c r="O280" s="15" t="e">
        <f>VLOOKUP($A280,#REF!,COLUMN(#REF!),FALSE)</f>
        <v>#REF!</v>
      </c>
      <c r="P280" s="13" t="e">
        <f>VLOOKUP($A280,#REF!,COLUMN(#REF!),FALSE)</f>
        <v>#REF!</v>
      </c>
      <c r="Q280" s="42" t="e">
        <f t="shared" si="22"/>
        <v>#REF!</v>
      </c>
      <c r="R280" s="42" t="e">
        <f t="shared" si="23"/>
        <v>#REF!</v>
      </c>
      <c r="S280" s="25" t="e">
        <f t="shared" si="24"/>
        <v>#REF!</v>
      </c>
    </row>
    <row r="281" spans="1:19" ht="15">
      <c r="A281" s="11" t="s">
        <v>178</v>
      </c>
      <c r="B281" s="12" t="s">
        <v>179</v>
      </c>
      <c r="C281" s="13" t="e">
        <f>VLOOKUP($A281,#REF!,COLUMN(#REF!),FALSE)</f>
        <v>#REF!</v>
      </c>
      <c r="D281" s="13" t="e">
        <f>VLOOKUP($A281,#REF!,COLUMN(#REF!),FALSE)</f>
        <v>#REF!</v>
      </c>
      <c r="E281" s="36" t="e">
        <f>VLOOKUP($A281,#REF!,COLUMN(#REF!),FALSE)</f>
        <v>#REF!</v>
      </c>
      <c r="F281" s="13" t="e">
        <f>VLOOKUP($A281,#REF!,COLUMN(#REF!),FALSE)</f>
        <v>#REF!</v>
      </c>
      <c r="G281" s="13" t="e">
        <f>VLOOKUP($A281,#REF!,COLUMN(#REF!),FALSE)</f>
        <v>#REF!</v>
      </c>
      <c r="H281" s="14" t="e">
        <f>VLOOKUP(A281,#REF!,COLUMN(#REF!),FALSE)</f>
        <v>#REF!</v>
      </c>
      <c r="I281" s="15" t="e">
        <f>VLOOKUP($A281,#REF!,COLUMN(#REF!),FALSE)</f>
        <v>#REF!</v>
      </c>
      <c r="J281" s="13" t="e">
        <f>VLOOKUP($A281,#REF!,COLUMN(#REF!),FALSE)</f>
        <v>#REF!</v>
      </c>
      <c r="K281" s="42" t="e">
        <f t="shared" si="20"/>
        <v>#REF!</v>
      </c>
      <c r="L281" s="15" t="e">
        <f>VLOOKUP($A281,#REF!,COLUMN(#REF!),FALSE)</f>
        <v>#REF!</v>
      </c>
      <c r="M281" s="13" t="e">
        <f>VLOOKUP($A281,#REF!,COLUMN(#REF!),FALSE)</f>
        <v>#REF!</v>
      </c>
      <c r="N281" s="42" t="e">
        <f t="shared" si="21"/>
        <v>#REF!</v>
      </c>
      <c r="O281" s="15" t="e">
        <f>VLOOKUP($A281,#REF!,COLUMN(#REF!),FALSE)</f>
        <v>#REF!</v>
      </c>
      <c r="P281" s="13" t="e">
        <f>VLOOKUP($A281,#REF!,COLUMN(#REF!),FALSE)</f>
        <v>#REF!</v>
      </c>
      <c r="Q281" s="42" t="e">
        <f t="shared" si="22"/>
        <v>#REF!</v>
      </c>
      <c r="R281" s="42" t="e">
        <f t="shared" si="23"/>
        <v>#REF!</v>
      </c>
      <c r="S281" s="25" t="e">
        <f t="shared" si="24"/>
        <v>#REF!</v>
      </c>
    </row>
    <row r="282" spans="1:19" ht="15">
      <c r="A282" s="11" t="s">
        <v>180</v>
      </c>
      <c r="B282" s="12" t="s">
        <v>181</v>
      </c>
      <c r="C282" s="13" t="e">
        <f>VLOOKUP($A282,#REF!,COLUMN(#REF!),FALSE)</f>
        <v>#REF!</v>
      </c>
      <c r="D282" s="13" t="e">
        <f>VLOOKUP($A282,#REF!,COLUMN(#REF!),FALSE)</f>
        <v>#REF!</v>
      </c>
      <c r="E282" s="36" t="e">
        <f>VLOOKUP($A282,#REF!,COLUMN(#REF!),FALSE)</f>
        <v>#REF!</v>
      </c>
      <c r="F282" s="13" t="e">
        <f>VLOOKUP($A282,#REF!,COLUMN(#REF!),FALSE)</f>
        <v>#REF!</v>
      </c>
      <c r="G282" s="13" t="e">
        <f>VLOOKUP($A282,#REF!,COLUMN(#REF!),FALSE)</f>
        <v>#REF!</v>
      </c>
      <c r="H282" s="14" t="e">
        <f>VLOOKUP(A282,#REF!,COLUMN(#REF!),FALSE)</f>
        <v>#REF!</v>
      </c>
      <c r="I282" s="15" t="e">
        <f>VLOOKUP($A282,#REF!,COLUMN(#REF!),FALSE)</f>
        <v>#REF!</v>
      </c>
      <c r="J282" s="13" t="e">
        <f>VLOOKUP($A282,#REF!,COLUMN(#REF!),FALSE)</f>
        <v>#REF!</v>
      </c>
      <c r="K282" s="42" t="e">
        <f t="shared" si="20"/>
        <v>#REF!</v>
      </c>
      <c r="L282" s="15" t="e">
        <f>VLOOKUP($A282,#REF!,COLUMN(#REF!),FALSE)</f>
        <v>#REF!</v>
      </c>
      <c r="M282" s="13" t="e">
        <f>VLOOKUP($A282,#REF!,COLUMN(#REF!),FALSE)</f>
        <v>#REF!</v>
      </c>
      <c r="N282" s="42" t="e">
        <f t="shared" si="21"/>
        <v>#REF!</v>
      </c>
      <c r="O282" s="15" t="e">
        <f>VLOOKUP($A282,#REF!,COLUMN(#REF!),FALSE)</f>
        <v>#REF!</v>
      </c>
      <c r="P282" s="13" t="e">
        <f>VLOOKUP($A282,#REF!,COLUMN(#REF!),FALSE)</f>
        <v>#REF!</v>
      </c>
      <c r="Q282" s="42" t="e">
        <f t="shared" si="22"/>
        <v>#REF!</v>
      </c>
      <c r="R282" s="42" t="e">
        <f t="shared" si="23"/>
        <v>#REF!</v>
      </c>
      <c r="S282" s="25" t="e">
        <f t="shared" si="24"/>
        <v>#REF!</v>
      </c>
    </row>
    <row r="283" spans="1:19" ht="15">
      <c r="A283" s="11" t="s">
        <v>562</v>
      </c>
      <c r="B283" s="12" t="s">
        <v>563</v>
      </c>
      <c r="C283" s="13" t="e">
        <f>VLOOKUP($A283,#REF!,COLUMN(#REF!),FALSE)</f>
        <v>#REF!</v>
      </c>
      <c r="D283" s="13" t="e">
        <f>VLOOKUP($A283,#REF!,COLUMN(#REF!),FALSE)</f>
        <v>#REF!</v>
      </c>
      <c r="E283" s="36" t="e">
        <f>VLOOKUP($A283,#REF!,COLUMN(#REF!),FALSE)</f>
        <v>#REF!</v>
      </c>
      <c r="F283" s="13" t="e">
        <f>VLOOKUP($A283,#REF!,COLUMN(#REF!),FALSE)</f>
        <v>#REF!</v>
      </c>
      <c r="G283" s="13" t="e">
        <f>VLOOKUP($A283,#REF!,COLUMN(#REF!),FALSE)</f>
        <v>#REF!</v>
      </c>
      <c r="H283" s="14" t="e">
        <f>VLOOKUP(A283,#REF!,COLUMN(#REF!),FALSE)</f>
        <v>#REF!</v>
      </c>
      <c r="I283" s="15" t="e">
        <f>VLOOKUP($A283,#REF!,COLUMN(#REF!),FALSE)</f>
        <v>#REF!</v>
      </c>
      <c r="J283" s="13" t="e">
        <f>VLOOKUP($A283,#REF!,COLUMN(#REF!),FALSE)</f>
        <v>#REF!</v>
      </c>
      <c r="K283" s="42" t="e">
        <f t="shared" si="20"/>
        <v>#REF!</v>
      </c>
      <c r="L283" s="15" t="e">
        <f>VLOOKUP($A283,#REF!,COLUMN(#REF!),FALSE)</f>
        <v>#REF!</v>
      </c>
      <c r="M283" s="13" t="e">
        <f>VLOOKUP($A283,#REF!,COLUMN(#REF!),FALSE)</f>
        <v>#REF!</v>
      </c>
      <c r="N283" s="42" t="e">
        <f t="shared" si="21"/>
        <v>#REF!</v>
      </c>
      <c r="O283" s="15" t="e">
        <f>VLOOKUP($A283,#REF!,COLUMN(#REF!),FALSE)</f>
        <v>#REF!</v>
      </c>
      <c r="P283" s="13" t="e">
        <f>VLOOKUP($A283,#REF!,COLUMN(#REF!),FALSE)</f>
        <v>#REF!</v>
      </c>
      <c r="Q283" s="42" t="e">
        <f t="shared" si="22"/>
        <v>#REF!</v>
      </c>
      <c r="R283" s="42" t="e">
        <f t="shared" si="23"/>
        <v>#REF!</v>
      </c>
      <c r="S283" s="25" t="e">
        <f t="shared" si="24"/>
        <v>#REF!</v>
      </c>
    </row>
    <row r="284" spans="1:19" ht="15">
      <c r="A284" s="11" t="s">
        <v>564</v>
      </c>
      <c r="B284" s="12" t="s">
        <v>565</v>
      </c>
      <c r="C284" s="13" t="e">
        <f>VLOOKUP($A284,#REF!,COLUMN(#REF!),FALSE)</f>
        <v>#REF!</v>
      </c>
      <c r="D284" s="13" t="e">
        <f>VLOOKUP($A284,#REF!,COLUMN(#REF!),FALSE)</f>
        <v>#REF!</v>
      </c>
      <c r="E284" s="36" t="e">
        <f>VLOOKUP($A284,#REF!,COLUMN(#REF!),FALSE)</f>
        <v>#REF!</v>
      </c>
      <c r="F284" s="13" t="e">
        <f>VLOOKUP($A284,#REF!,COLUMN(#REF!),FALSE)</f>
        <v>#REF!</v>
      </c>
      <c r="G284" s="13" t="e">
        <f>VLOOKUP($A284,#REF!,COLUMN(#REF!),FALSE)</f>
        <v>#REF!</v>
      </c>
      <c r="H284" s="14" t="e">
        <f>VLOOKUP(A284,#REF!,COLUMN(#REF!),FALSE)</f>
        <v>#REF!</v>
      </c>
      <c r="I284" s="15" t="e">
        <f>VLOOKUP($A284,#REF!,COLUMN(#REF!),FALSE)</f>
        <v>#REF!</v>
      </c>
      <c r="J284" s="13" t="e">
        <f>VLOOKUP($A284,#REF!,COLUMN(#REF!),FALSE)</f>
        <v>#REF!</v>
      </c>
      <c r="K284" s="42" t="e">
        <f t="shared" si="20"/>
        <v>#REF!</v>
      </c>
      <c r="L284" s="15" t="e">
        <f>VLOOKUP($A284,#REF!,COLUMN(#REF!),FALSE)</f>
        <v>#REF!</v>
      </c>
      <c r="M284" s="13" t="e">
        <f>VLOOKUP($A284,#REF!,COLUMN(#REF!),FALSE)</f>
        <v>#REF!</v>
      </c>
      <c r="N284" s="42" t="e">
        <f t="shared" si="21"/>
        <v>#REF!</v>
      </c>
      <c r="O284" s="15" t="e">
        <f>VLOOKUP($A284,#REF!,COLUMN(#REF!),FALSE)</f>
        <v>#REF!</v>
      </c>
      <c r="P284" s="13" t="e">
        <f>VLOOKUP($A284,#REF!,COLUMN(#REF!),FALSE)</f>
        <v>#REF!</v>
      </c>
      <c r="Q284" s="42" t="e">
        <f t="shared" si="22"/>
        <v>#REF!</v>
      </c>
      <c r="R284" s="42" t="e">
        <f t="shared" si="23"/>
        <v>#REF!</v>
      </c>
      <c r="S284" s="25" t="e">
        <f t="shared" si="24"/>
        <v>#REF!</v>
      </c>
    </row>
    <row r="285" spans="1:19" ht="15">
      <c r="A285" s="11" t="s">
        <v>566</v>
      </c>
      <c r="B285" s="12" t="s">
        <v>567</v>
      </c>
      <c r="C285" s="13" t="e">
        <f>VLOOKUP($A285,#REF!,COLUMN(#REF!),FALSE)</f>
        <v>#REF!</v>
      </c>
      <c r="D285" s="13" t="e">
        <f>VLOOKUP($A285,#REF!,COLUMN(#REF!),FALSE)</f>
        <v>#REF!</v>
      </c>
      <c r="E285" s="36" t="e">
        <f>VLOOKUP($A285,#REF!,COLUMN(#REF!),FALSE)</f>
        <v>#REF!</v>
      </c>
      <c r="F285" s="13" t="e">
        <f>VLOOKUP($A285,#REF!,COLUMN(#REF!),FALSE)</f>
        <v>#REF!</v>
      </c>
      <c r="G285" s="13" t="e">
        <f>VLOOKUP($A285,#REF!,COLUMN(#REF!),FALSE)</f>
        <v>#REF!</v>
      </c>
      <c r="H285" s="14" t="e">
        <f>VLOOKUP(A285,#REF!,COLUMN(#REF!),FALSE)</f>
        <v>#REF!</v>
      </c>
      <c r="I285" s="15" t="e">
        <f>VLOOKUP($A285,#REF!,COLUMN(#REF!),FALSE)</f>
        <v>#REF!</v>
      </c>
      <c r="J285" s="13" t="e">
        <f>VLOOKUP($A285,#REF!,COLUMN(#REF!),FALSE)</f>
        <v>#REF!</v>
      </c>
      <c r="K285" s="42" t="e">
        <f t="shared" si="20"/>
        <v>#REF!</v>
      </c>
      <c r="L285" s="15" t="e">
        <f>VLOOKUP($A285,#REF!,COLUMN(#REF!),FALSE)</f>
        <v>#REF!</v>
      </c>
      <c r="M285" s="13" t="e">
        <f>VLOOKUP($A285,#REF!,COLUMN(#REF!),FALSE)</f>
        <v>#REF!</v>
      </c>
      <c r="N285" s="42" t="e">
        <f t="shared" si="21"/>
        <v>#REF!</v>
      </c>
      <c r="O285" s="15" t="e">
        <f>VLOOKUP($A285,#REF!,COLUMN(#REF!),FALSE)</f>
        <v>#REF!</v>
      </c>
      <c r="P285" s="13" t="e">
        <f>VLOOKUP($A285,#REF!,COLUMN(#REF!),FALSE)</f>
        <v>#REF!</v>
      </c>
      <c r="Q285" s="42" t="e">
        <f t="shared" si="22"/>
        <v>#REF!</v>
      </c>
      <c r="R285" s="42" t="e">
        <f>(K285*D285+N285*F285)/SUM(D285,F285)</f>
        <v>#REF!</v>
      </c>
      <c r="S285" s="25" t="e">
        <f t="shared" si="24"/>
        <v>#REF!</v>
      </c>
    </row>
    <row r="286" spans="1:19" ht="15">
      <c r="A286" s="11" t="s">
        <v>568</v>
      </c>
      <c r="B286" s="12" t="s">
        <v>569</v>
      </c>
      <c r="C286" s="13" t="e">
        <f>VLOOKUP($A286,#REF!,COLUMN(#REF!),FALSE)</f>
        <v>#REF!</v>
      </c>
      <c r="D286" s="13" t="e">
        <f>VLOOKUP($A286,#REF!,COLUMN(#REF!),FALSE)</f>
        <v>#REF!</v>
      </c>
      <c r="E286" s="36" t="e">
        <f>VLOOKUP($A286,#REF!,COLUMN(#REF!),FALSE)</f>
        <v>#REF!</v>
      </c>
      <c r="F286" s="13" t="e">
        <f>VLOOKUP($A286,#REF!,COLUMN(#REF!),FALSE)</f>
        <v>#REF!</v>
      </c>
      <c r="G286" s="13" t="e">
        <f>VLOOKUP($A286,#REF!,COLUMN(#REF!),FALSE)</f>
        <v>#REF!</v>
      </c>
      <c r="H286" s="14" t="e">
        <f>VLOOKUP(A286,#REF!,COLUMN(#REF!),FALSE)</f>
        <v>#REF!</v>
      </c>
      <c r="I286" s="15" t="e">
        <f>VLOOKUP($A286,#REF!,COLUMN(#REF!),FALSE)</f>
        <v>#REF!</v>
      </c>
      <c r="J286" s="13" t="e">
        <f>VLOOKUP($A286,#REF!,COLUMN(#REF!),FALSE)</f>
        <v>#REF!</v>
      </c>
      <c r="K286" s="42" t="e">
        <f t="shared" si="20"/>
        <v>#REF!</v>
      </c>
      <c r="L286" s="15" t="e">
        <f>VLOOKUP($A286,#REF!,COLUMN(#REF!),FALSE)</f>
        <v>#REF!</v>
      </c>
      <c r="M286" s="13" t="e">
        <f>VLOOKUP($A286,#REF!,COLUMN(#REF!),FALSE)</f>
        <v>#REF!</v>
      </c>
      <c r="N286" s="42" t="e">
        <f t="shared" si="21"/>
        <v>#REF!</v>
      </c>
      <c r="O286" s="15" t="e">
        <f>VLOOKUP($A286,#REF!,COLUMN(#REF!),FALSE)</f>
        <v>#REF!</v>
      </c>
      <c r="P286" s="13" t="e">
        <f>VLOOKUP($A286,#REF!,COLUMN(#REF!),FALSE)</f>
        <v>#REF!</v>
      </c>
      <c r="Q286" s="42" t="e">
        <f t="shared" si="22"/>
        <v>#REF!</v>
      </c>
      <c r="R286" s="42" t="e">
        <f t="shared" si="23"/>
        <v>#REF!</v>
      </c>
      <c r="S286" s="25" t="e">
        <f t="shared" si="24"/>
        <v>#REF!</v>
      </c>
    </row>
    <row r="287" spans="1:19" ht="15">
      <c r="A287" s="11" t="s">
        <v>570</v>
      </c>
      <c r="B287" s="12" t="s">
        <v>571</v>
      </c>
      <c r="C287" s="13" t="e">
        <f>VLOOKUP($A287,#REF!,COLUMN(#REF!),FALSE)</f>
        <v>#REF!</v>
      </c>
      <c r="D287" s="13" t="e">
        <f>VLOOKUP($A287,#REF!,COLUMN(#REF!),FALSE)</f>
        <v>#REF!</v>
      </c>
      <c r="E287" s="36" t="e">
        <f>VLOOKUP($A287,#REF!,COLUMN(#REF!),FALSE)</f>
        <v>#REF!</v>
      </c>
      <c r="F287" s="13" t="e">
        <f>VLOOKUP($A287,#REF!,COLUMN(#REF!),FALSE)</f>
        <v>#REF!</v>
      </c>
      <c r="G287" s="13" t="e">
        <f>VLOOKUP($A287,#REF!,COLUMN(#REF!),FALSE)</f>
        <v>#REF!</v>
      </c>
      <c r="H287" s="14" t="e">
        <f>VLOOKUP(A287,#REF!,COLUMN(#REF!),FALSE)</f>
        <v>#REF!</v>
      </c>
      <c r="I287" s="15" t="e">
        <f>VLOOKUP($A287,#REF!,COLUMN(#REF!),FALSE)</f>
        <v>#REF!</v>
      </c>
      <c r="J287" s="13" t="e">
        <f>VLOOKUP($A287,#REF!,COLUMN(#REF!),FALSE)</f>
        <v>#REF!</v>
      </c>
      <c r="K287" s="42" t="e">
        <f t="shared" si="20"/>
        <v>#REF!</v>
      </c>
      <c r="L287" s="15" t="e">
        <f>VLOOKUP($A287,#REF!,COLUMN(#REF!),FALSE)</f>
        <v>#REF!</v>
      </c>
      <c r="M287" s="13" t="e">
        <f>VLOOKUP($A287,#REF!,COLUMN(#REF!),FALSE)</f>
        <v>#REF!</v>
      </c>
      <c r="N287" s="42" t="e">
        <f t="shared" si="21"/>
        <v>#REF!</v>
      </c>
      <c r="O287" s="15" t="e">
        <f>VLOOKUP($A287,#REF!,COLUMN(#REF!),FALSE)</f>
        <v>#REF!</v>
      </c>
      <c r="P287" s="13" t="e">
        <f>VLOOKUP($A287,#REF!,COLUMN(#REF!),FALSE)</f>
        <v>#REF!</v>
      </c>
      <c r="Q287" s="42" t="e">
        <f t="shared" si="22"/>
        <v>#REF!</v>
      </c>
      <c r="R287" s="42" t="e">
        <f t="shared" si="23"/>
        <v>#REF!</v>
      </c>
      <c r="S287" s="25" t="e">
        <f t="shared" si="24"/>
        <v>#REF!</v>
      </c>
    </row>
    <row r="288" spans="1:19" ht="15">
      <c r="A288" s="11" t="s">
        <v>572</v>
      </c>
      <c r="B288" s="12" t="s">
        <v>573</v>
      </c>
      <c r="C288" s="13" t="e">
        <f>VLOOKUP($A288,#REF!,COLUMN(#REF!),FALSE)</f>
        <v>#REF!</v>
      </c>
      <c r="D288" s="13" t="e">
        <f>VLOOKUP($A288,#REF!,COLUMN(#REF!),FALSE)</f>
        <v>#REF!</v>
      </c>
      <c r="E288" s="36" t="e">
        <f>VLOOKUP($A288,#REF!,COLUMN(#REF!),FALSE)</f>
        <v>#REF!</v>
      </c>
      <c r="F288" s="13" t="e">
        <f>VLOOKUP($A288,#REF!,COLUMN(#REF!),FALSE)</f>
        <v>#REF!</v>
      </c>
      <c r="G288" s="13" t="e">
        <f>VLOOKUP($A288,#REF!,COLUMN(#REF!),FALSE)</f>
        <v>#REF!</v>
      </c>
      <c r="H288" s="14" t="e">
        <f>VLOOKUP(A288,#REF!,COLUMN(#REF!),FALSE)</f>
        <v>#REF!</v>
      </c>
      <c r="I288" s="15" t="e">
        <f>VLOOKUP($A288,#REF!,COLUMN(#REF!),FALSE)</f>
        <v>#REF!</v>
      </c>
      <c r="J288" s="13" t="e">
        <f>VLOOKUP($A288,#REF!,COLUMN(#REF!),FALSE)</f>
        <v>#REF!</v>
      </c>
      <c r="K288" s="42" t="e">
        <f t="shared" si="20"/>
        <v>#REF!</v>
      </c>
      <c r="L288" s="15" t="e">
        <f>VLOOKUP($A288,#REF!,COLUMN(#REF!),FALSE)</f>
        <v>#REF!</v>
      </c>
      <c r="M288" s="13" t="e">
        <f>VLOOKUP($A288,#REF!,COLUMN(#REF!),FALSE)</f>
        <v>#REF!</v>
      </c>
      <c r="N288" s="42" t="e">
        <f t="shared" si="21"/>
        <v>#REF!</v>
      </c>
      <c r="O288" s="15" t="e">
        <f>VLOOKUP($A288,#REF!,COLUMN(#REF!),FALSE)</f>
        <v>#REF!</v>
      </c>
      <c r="P288" s="13" t="e">
        <f>VLOOKUP($A288,#REF!,COLUMN(#REF!),FALSE)</f>
        <v>#REF!</v>
      </c>
      <c r="Q288" s="42" t="e">
        <f t="shared" si="22"/>
        <v>#REF!</v>
      </c>
      <c r="R288" s="42" t="e">
        <f t="shared" si="23"/>
        <v>#REF!</v>
      </c>
      <c r="S288" s="25" t="e">
        <f t="shared" si="24"/>
        <v>#REF!</v>
      </c>
    </row>
    <row r="289" spans="1:19" ht="15">
      <c r="A289" s="11" t="s">
        <v>574</v>
      </c>
      <c r="B289" s="12" t="s">
        <v>575</v>
      </c>
      <c r="C289" s="13" t="e">
        <f>VLOOKUP($A289,#REF!,COLUMN(#REF!),FALSE)</f>
        <v>#REF!</v>
      </c>
      <c r="D289" s="13" t="e">
        <f>VLOOKUP($A289,#REF!,COLUMN(#REF!),FALSE)</f>
        <v>#REF!</v>
      </c>
      <c r="E289" s="36" t="e">
        <f>VLOOKUP($A289,#REF!,COLUMN(#REF!),FALSE)</f>
        <v>#REF!</v>
      </c>
      <c r="F289" s="13" t="e">
        <f>VLOOKUP($A289,#REF!,COLUMN(#REF!),FALSE)</f>
        <v>#REF!</v>
      </c>
      <c r="G289" s="13" t="e">
        <f>VLOOKUP($A289,#REF!,COLUMN(#REF!),FALSE)</f>
        <v>#REF!</v>
      </c>
      <c r="H289" s="14" t="e">
        <f>VLOOKUP(A289,#REF!,COLUMN(#REF!),FALSE)</f>
        <v>#REF!</v>
      </c>
      <c r="I289" s="15" t="e">
        <f>VLOOKUP($A289,#REF!,COLUMN(#REF!),FALSE)</f>
        <v>#REF!</v>
      </c>
      <c r="J289" s="13" t="e">
        <f>VLOOKUP($A289,#REF!,COLUMN(#REF!),FALSE)</f>
        <v>#REF!</v>
      </c>
      <c r="K289" s="42" t="e">
        <f t="shared" si="20"/>
        <v>#REF!</v>
      </c>
      <c r="L289" s="15" t="e">
        <f>VLOOKUP($A289,#REF!,COLUMN(#REF!),FALSE)</f>
        <v>#REF!</v>
      </c>
      <c r="M289" s="13" t="e">
        <f>VLOOKUP($A289,#REF!,COLUMN(#REF!),FALSE)</f>
        <v>#REF!</v>
      </c>
      <c r="N289" s="42" t="e">
        <f t="shared" si="21"/>
        <v>#REF!</v>
      </c>
      <c r="O289" s="15" t="e">
        <f>VLOOKUP($A289,#REF!,COLUMN(#REF!),FALSE)</f>
        <v>#REF!</v>
      </c>
      <c r="P289" s="13" t="e">
        <f>VLOOKUP($A289,#REF!,COLUMN(#REF!),FALSE)</f>
        <v>#REF!</v>
      </c>
      <c r="Q289" s="42" t="e">
        <f t="shared" si="22"/>
        <v>#REF!</v>
      </c>
      <c r="R289" s="42" t="e">
        <f t="shared" si="23"/>
        <v>#REF!</v>
      </c>
      <c r="S289" s="25" t="e">
        <f t="shared" si="24"/>
        <v>#REF!</v>
      </c>
    </row>
    <row r="290" spans="1:19" ht="15">
      <c r="A290" s="11" t="s">
        <v>576</v>
      </c>
      <c r="B290" s="12" t="s">
        <v>577</v>
      </c>
      <c r="C290" s="13" t="e">
        <f>VLOOKUP($A290,#REF!,COLUMN(#REF!),FALSE)</f>
        <v>#REF!</v>
      </c>
      <c r="D290" s="13" t="e">
        <f>VLOOKUP($A290,#REF!,COLUMN(#REF!),FALSE)</f>
        <v>#REF!</v>
      </c>
      <c r="E290" s="36" t="e">
        <f>VLOOKUP($A290,#REF!,COLUMN(#REF!),FALSE)</f>
        <v>#REF!</v>
      </c>
      <c r="F290" s="13" t="e">
        <f>VLOOKUP($A290,#REF!,COLUMN(#REF!),FALSE)</f>
        <v>#REF!</v>
      </c>
      <c r="G290" s="13" t="e">
        <f>VLOOKUP($A290,#REF!,COLUMN(#REF!),FALSE)</f>
        <v>#REF!</v>
      </c>
      <c r="H290" s="14" t="e">
        <f>VLOOKUP(A290,#REF!,COLUMN(#REF!),FALSE)</f>
        <v>#REF!</v>
      </c>
      <c r="I290" s="15" t="e">
        <f>VLOOKUP($A290,#REF!,COLUMN(#REF!),FALSE)</f>
        <v>#REF!</v>
      </c>
      <c r="J290" s="13" t="e">
        <f>VLOOKUP($A290,#REF!,COLUMN(#REF!),FALSE)</f>
        <v>#REF!</v>
      </c>
      <c r="K290" s="42" t="e">
        <f t="shared" si="20"/>
        <v>#REF!</v>
      </c>
      <c r="L290" s="15" t="e">
        <f>VLOOKUP($A290,#REF!,COLUMN(#REF!),FALSE)</f>
        <v>#REF!</v>
      </c>
      <c r="M290" s="13" t="e">
        <f>VLOOKUP($A290,#REF!,COLUMN(#REF!),FALSE)</f>
        <v>#REF!</v>
      </c>
      <c r="N290" s="42" t="e">
        <f t="shared" si="21"/>
        <v>#REF!</v>
      </c>
      <c r="O290" s="15" t="e">
        <f>VLOOKUP($A290,#REF!,COLUMN(#REF!),FALSE)</f>
        <v>#REF!</v>
      </c>
      <c r="P290" s="13" t="e">
        <f>VLOOKUP($A290,#REF!,COLUMN(#REF!),FALSE)</f>
        <v>#REF!</v>
      </c>
      <c r="Q290" s="42" t="e">
        <f t="shared" si="22"/>
        <v>#REF!</v>
      </c>
      <c r="R290" s="42" t="e">
        <f t="shared" si="23"/>
        <v>#REF!</v>
      </c>
      <c r="S290" s="25" t="e">
        <f t="shared" si="24"/>
        <v>#REF!</v>
      </c>
    </row>
    <row r="291" spans="1:19" ht="15">
      <c r="A291" s="11" t="s">
        <v>578</v>
      </c>
      <c r="B291" s="12" t="s">
        <v>579</v>
      </c>
      <c r="C291" s="13" t="e">
        <f>VLOOKUP($A291,#REF!,COLUMN(#REF!),FALSE)</f>
        <v>#REF!</v>
      </c>
      <c r="D291" s="13" t="e">
        <f>VLOOKUP($A291,#REF!,COLUMN(#REF!),FALSE)</f>
        <v>#REF!</v>
      </c>
      <c r="E291" s="36" t="e">
        <f>VLOOKUP($A291,#REF!,COLUMN(#REF!),FALSE)</f>
        <v>#REF!</v>
      </c>
      <c r="F291" s="13" t="e">
        <f>VLOOKUP($A291,#REF!,COLUMN(#REF!),FALSE)</f>
        <v>#REF!</v>
      </c>
      <c r="G291" s="13" t="e">
        <f>VLOOKUP($A291,#REF!,COLUMN(#REF!),FALSE)</f>
        <v>#REF!</v>
      </c>
      <c r="H291" s="14" t="e">
        <f>VLOOKUP(A291,#REF!,COLUMN(#REF!),FALSE)</f>
        <v>#REF!</v>
      </c>
      <c r="I291" s="15" t="e">
        <f>VLOOKUP($A291,#REF!,COLUMN(#REF!),FALSE)</f>
        <v>#REF!</v>
      </c>
      <c r="J291" s="13" t="e">
        <f>VLOOKUP($A291,#REF!,COLUMN(#REF!),FALSE)</f>
        <v>#REF!</v>
      </c>
      <c r="K291" s="42" t="e">
        <f t="shared" si="20"/>
        <v>#REF!</v>
      </c>
      <c r="L291" s="15" t="e">
        <f>VLOOKUP($A291,#REF!,COLUMN(#REF!),FALSE)</f>
        <v>#REF!</v>
      </c>
      <c r="M291" s="13" t="e">
        <f>VLOOKUP($A291,#REF!,COLUMN(#REF!),FALSE)</f>
        <v>#REF!</v>
      </c>
      <c r="N291" s="42" t="e">
        <f t="shared" si="21"/>
        <v>#REF!</v>
      </c>
      <c r="O291" s="15" t="e">
        <f>VLOOKUP($A291,#REF!,COLUMN(#REF!),FALSE)</f>
        <v>#REF!</v>
      </c>
      <c r="P291" s="13" t="e">
        <f>VLOOKUP($A291,#REF!,COLUMN(#REF!),FALSE)</f>
        <v>#REF!</v>
      </c>
      <c r="Q291" s="42" t="e">
        <f t="shared" si="22"/>
        <v>#REF!</v>
      </c>
      <c r="R291" s="42" t="e">
        <f t="shared" si="23"/>
        <v>#REF!</v>
      </c>
      <c r="S291" s="25" t="e">
        <f t="shared" si="24"/>
        <v>#REF!</v>
      </c>
    </row>
    <row r="292" spans="1:19" ht="15">
      <c r="A292" s="11" t="s">
        <v>580</v>
      </c>
      <c r="B292" s="12" t="s">
        <v>581</v>
      </c>
      <c r="C292" s="13" t="e">
        <f>VLOOKUP($A292,#REF!,COLUMN(#REF!),FALSE)</f>
        <v>#REF!</v>
      </c>
      <c r="D292" s="13" t="e">
        <f>VLOOKUP($A292,#REF!,COLUMN(#REF!),FALSE)</f>
        <v>#REF!</v>
      </c>
      <c r="E292" s="36" t="e">
        <f>VLOOKUP($A292,#REF!,COLUMN(#REF!),FALSE)</f>
        <v>#REF!</v>
      </c>
      <c r="F292" s="13" t="e">
        <f>VLOOKUP($A292,#REF!,COLUMN(#REF!),FALSE)</f>
        <v>#REF!</v>
      </c>
      <c r="G292" s="13" t="e">
        <f>VLOOKUP($A292,#REF!,COLUMN(#REF!),FALSE)</f>
        <v>#REF!</v>
      </c>
      <c r="H292" s="14" t="e">
        <f>VLOOKUP(A292,#REF!,COLUMN(#REF!),FALSE)</f>
        <v>#REF!</v>
      </c>
      <c r="I292" s="15" t="e">
        <f>VLOOKUP($A292,#REF!,COLUMN(#REF!),FALSE)</f>
        <v>#REF!</v>
      </c>
      <c r="J292" s="13" t="e">
        <f>VLOOKUP($A292,#REF!,COLUMN(#REF!),FALSE)</f>
        <v>#REF!</v>
      </c>
      <c r="K292" s="42" t="e">
        <f t="shared" si="20"/>
        <v>#REF!</v>
      </c>
      <c r="L292" s="15" t="e">
        <f>VLOOKUP($A292,#REF!,COLUMN(#REF!),FALSE)</f>
        <v>#REF!</v>
      </c>
      <c r="M292" s="13" t="e">
        <f>VLOOKUP($A292,#REF!,COLUMN(#REF!),FALSE)</f>
        <v>#REF!</v>
      </c>
      <c r="N292" s="42" t="e">
        <f t="shared" si="21"/>
        <v>#REF!</v>
      </c>
      <c r="O292" s="15" t="e">
        <f>VLOOKUP($A292,#REF!,COLUMN(#REF!),FALSE)</f>
        <v>#REF!</v>
      </c>
      <c r="P292" s="13" t="e">
        <f>VLOOKUP($A292,#REF!,COLUMN(#REF!),FALSE)</f>
        <v>#REF!</v>
      </c>
      <c r="Q292" s="42" t="e">
        <f t="shared" si="22"/>
        <v>#REF!</v>
      </c>
      <c r="R292" s="42" t="e">
        <f t="shared" si="23"/>
        <v>#REF!</v>
      </c>
      <c r="S292" s="25" t="e">
        <f t="shared" si="24"/>
        <v>#REF!</v>
      </c>
    </row>
    <row r="293" spans="1:19" ht="15">
      <c r="A293" s="11" t="s">
        <v>582</v>
      </c>
      <c r="B293" s="12" t="s">
        <v>583</v>
      </c>
      <c r="C293" s="13" t="e">
        <f>VLOOKUP($A293,#REF!,COLUMN(#REF!),FALSE)</f>
        <v>#REF!</v>
      </c>
      <c r="D293" s="13" t="e">
        <f>VLOOKUP($A293,#REF!,COLUMN(#REF!),FALSE)</f>
        <v>#REF!</v>
      </c>
      <c r="E293" s="36" t="e">
        <f>VLOOKUP($A293,#REF!,COLUMN(#REF!),FALSE)</f>
        <v>#REF!</v>
      </c>
      <c r="F293" s="13" t="e">
        <f>VLOOKUP($A293,#REF!,COLUMN(#REF!),FALSE)</f>
        <v>#REF!</v>
      </c>
      <c r="G293" s="13" t="e">
        <f>VLOOKUP($A293,#REF!,COLUMN(#REF!),FALSE)</f>
        <v>#REF!</v>
      </c>
      <c r="H293" s="14" t="e">
        <f>VLOOKUP(A293,#REF!,COLUMN(#REF!),FALSE)</f>
        <v>#REF!</v>
      </c>
      <c r="I293" s="15" t="e">
        <f>VLOOKUP($A293,#REF!,COLUMN(#REF!),FALSE)</f>
        <v>#REF!</v>
      </c>
      <c r="J293" s="13" t="e">
        <f>VLOOKUP($A293,#REF!,COLUMN(#REF!),FALSE)</f>
        <v>#REF!</v>
      </c>
      <c r="K293" s="42" t="e">
        <f t="shared" si="20"/>
        <v>#REF!</v>
      </c>
      <c r="L293" s="15" t="e">
        <f>VLOOKUP($A293,#REF!,COLUMN(#REF!),FALSE)</f>
        <v>#REF!</v>
      </c>
      <c r="M293" s="13" t="e">
        <f>VLOOKUP($A293,#REF!,COLUMN(#REF!),FALSE)</f>
        <v>#REF!</v>
      </c>
      <c r="N293" s="42" t="e">
        <f t="shared" si="21"/>
        <v>#REF!</v>
      </c>
      <c r="O293" s="15" t="e">
        <f>VLOOKUP($A293,#REF!,COLUMN(#REF!),FALSE)</f>
        <v>#REF!</v>
      </c>
      <c r="P293" s="13" t="e">
        <f>VLOOKUP($A293,#REF!,COLUMN(#REF!),FALSE)</f>
        <v>#REF!</v>
      </c>
      <c r="Q293" s="42" t="e">
        <f t="shared" si="22"/>
        <v>#REF!</v>
      </c>
      <c r="R293" s="42" t="e">
        <f t="shared" si="23"/>
        <v>#REF!</v>
      </c>
      <c r="S293" s="25" t="e">
        <f t="shared" si="24"/>
        <v>#REF!</v>
      </c>
    </row>
    <row r="294" spans="1:19" ht="15">
      <c r="A294" s="11" t="s">
        <v>584</v>
      </c>
      <c r="B294" s="12" t="s">
        <v>585</v>
      </c>
      <c r="C294" s="13" t="e">
        <f>VLOOKUP($A294,#REF!,COLUMN(#REF!),FALSE)</f>
        <v>#REF!</v>
      </c>
      <c r="D294" s="13" t="e">
        <f>VLOOKUP($A294,#REF!,COLUMN(#REF!),FALSE)</f>
        <v>#REF!</v>
      </c>
      <c r="E294" s="36" t="e">
        <f>VLOOKUP($A294,#REF!,COLUMN(#REF!),FALSE)</f>
        <v>#REF!</v>
      </c>
      <c r="F294" s="13" t="e">
        <f>VLOOKUP($A294,#REF!,COLUMN(#REF!),FALSE)</f>
        <v>#REF!</v>
      </c>
      <c r="G294" s="13" t="e">
        <f>VLOOKUP($A294,#REF!,COLUMN(#REF!),FALSE)</f>
        <v>#REF!</v>
      </c>
      <c r="H294" s="14" t="e">
        <f>VLOOKUP(A294,#REF!,COLUMN(#REF!),FALSE)</f>
        <v>#REF!</v>
      </c>
      <c r="I294" s="15" t="e">
        <f>VLOOKUP($A294,#REF!,COLUMN(#REF!),FALSE)</f>
        <v>#REF!</v>
      </c>
      <c r="J294" s="13" t="e">
        <f>VLOOKUP($A294,#REF!,COLUMN(#REF!),FALSE)</f>
        <v>#REF!</v>
      </c>
      <c r="K294" s="42" t="e">
        <f t="shared" si="20"/>
        <v>#REF!</v>
      </c>
      <c r="L294" s="15" t="e">
        <f>VLOOKUP($A294,#REF!,COLUMN(#REF!),FALSE)</f>
        <v>#REF!</v>
      </c>
      <c r="M294" s="13" t="e">
        <f>VLOOKUP($A294,#REF!,COLUMN(#REF!),FALSE)</f>
        <v>#REF!</v>
      </c>
      <c r="N294" s="42" t="e">
        <f t="shared" si="21"/>
        <v>#REF!</v>
      </c>
      <c r="O294" s="15" t="e">
        <f>VLOOKUP($A294,#REF!,COLUMN(#REF!),FALSE)</f>
        <v>#REF!</v>
      </c>
      <c r="P294" s="13" t="e">
        <f>VLOOKUP($A294,#REF!,COLUMN(#REF!),FALSE)</f>
        <v>#REF!</v>
      </c>
      <c r="Q294" s="42" t="e">
        <f t="shared" si="22"/>
        <v>#REF!</v>
      </c>
      <c r="R294" s="42" t="e">
        <f t="shared" si="23"/>
        <v>#REF!</v>
      </c>
      <c r="S294" s="25" t="e">
        <f t="shared" si="24"/>
        <v>#REF!</v>
      </c>
    </row>
    <row r="295" spans="1:19" ht="15">
      <c r="A295" s="11" t="s">
        <v>586</v>
      </c>
      <c r="B295" s="12" t="s">
        <v>587</v>
      </c>
      <c r="C295" s="13" t="e">
        <f>VLOOKUP($A295,#REF!,COLUMN(#REF!),FALSE)</f>
        <v>#REF!</v>
      </c>
      <c r="D295" s="13" t="e">
        <f>VLOOKUP($A295,#REF!,COLUMN(#REF!),FALSE)</f>
        <v>#REF!</v>
      </c>
      <c r="E295" s="36" t="e">
        <f>VLOOKUP($A295,#REF!,COLUMN(#REF!),FALSE)</f>
        <v>#REF!</v>
      </c>
      <c r="F295" s="13" t="e">
        <f>VLOOKUP($A295,#REF!,COLUMN(#REF!),FALSE)</f>
        <v>#REF!</v>
      </c>
      <c r="G295" s="13" t="e">
        <f>VLOOKUP($A295,#REF!,COLUMN(#REF!),FALSE)</f>
        <v>#REF!</v>
      </c>
      <c r="H295" s="14" t="e">
        <f>VLOOKUP(A295,#REF!,COLUMN(#REF!),FALSE)</f>
        <v>#REF!</v>
      </c>
      <c r="I295" s="15" t="e">
        <f>VLOOKUP($A295,#REF!,COLUMN(#REF!),FALSE)</f>
        <v>#REF!</v>
      </c>
      <c r="J295" s="13" t="e">
        <f>VLOOKUP($A295,#REF!,COLUMN(#REF!),FALSE)</f>
        <v>#REF!</v>
      </c>
      <c r="K295" s="42" t="e">
        <f t="shared" si="20"/>
        <v>#REF!</v>
      </c>
      <c r="L295" s="15" t="e">
        <f>VLOOKUP($A295,#REF!,COLUMN(#REF!),FALSE)</f>
        <v>#REF!</v>
      </c>
      <c r="M295" s="13" t="e">
        <f>VLOOKUP($A295,#REF!,COLUMN(#REF!),FALSE)</f>
        <v>#REF!</v>
      </c>
      <c r="N295" s="42" t="e">
        <f t="shared" si="21"/>
        <v>#REF!</v>
      </c>
      <c r="O295" s="15" t="e">
        <f>VLOOKUP($A295,#REF!,COLUMN(#REF!),FALSE)</f>
        <v>#REF!</v>
      </c>
      <c r="P295" s="13" t="e">
        <f>VLOOKUP($A295,#REF!,COLUMN(#REF!),FALSE)</f>
        <v>#REF!</v>
      </c>
      <c r="Q295" s="42" t="e">
        <f t="shared" si="22"/>
        <v>#REF!</v>
      </c>
      <c r="R295" s="42" t="e">
        <f t="shared" si="23"/>
        <v>#REF!</v>
      </c>
      <c r="S295" s="25" t="e">
        <f t="shared" si="24"/>
        <v>#REF!</v>
      </c>
    </row>
    <row r="296" spans="1:19" ht="15">
      <c r="A296" s="11" t="s">
        <v>588</v>
      </c>
      <c r="B296" s="12" t="s">
        <v>589</v>
      </c>
      <c r="C296" s="13" t="e">
        <f>VLOOKUP($A296,#REF!,COLUMN(#REF!),FALSE)</f>
        <v>#REF!</v>
      </c>
      <c r="D296" s="13" t="e">
        <f>VLOOKUP($A296,#REF!,COLUMN(#REF!),FALSE)</f>
        <v>#REF!</v>
      </c>
      <c r="E296" s="36" t="e">
        <f>VLOOKUP($A296,#REF!,COLUMN(#REF!),FALSE)</f>
        <v>#REF!</v>
      </c>
      <c r="F296" s="13" t="e">
        <f>VLOOKUP($A296,#REF!,COLUMN(#REF!),FALSE)</f>
        <v>#REF!</v>
      </c>
      <c r="G296" s="13" t="e">
        <f>VLOOKUP($A296,#REF!,COLUMN(#REF!),FALSE)</f>
        <v>#REF!</v>
      </c>
      <c r="H296" s="14" t="e">
        <f>VLOOKUP(A296,#REF!,COLUMN(#REF!),FALSE)</f>
        <v>#REF!</v>
      </c>
      <c r="I296" s="15" t="e">
        <f>VLOOKUP($A296,#REF!,COLUMN(#REF!),FALSE)</f>
        <v>#REF!</v>
      </c>
      <c r="J296" s="13" t="e">
        <f>VLOOKUP($A296,#REF!,COLUMN(#REF!),FALSE)</f>
        <v>#REF!</v>
      </c>
      <c r="K296" s="42" t="e">
        <f t="shared" si="20"/>
        <v>#REF!</v>
      </c>
      <c r="L296" s="15" t="e">
        <f>VLOOKUP($A296,#REF!,COLUMN(#REF!),FALSE)</f>
        <v>#REF!</v>
      </c>
      <c r="M296" s="13" t="e">
        <f>VLOOKUP($A296,#REF!,COLUMN(#REF!),FALSE)</f>
        <v>#REF!</v>
      </c>
      <c r="N296" s="42" t="e">
        <f t="shared" si="21"/>
        <v>#REF!</v>
      </c>
      <c r="O296" s="15" t="e">
        <f>VLOOKUP($A296,#REF!,COLUMN(#REF!),FALSE)</f>
        <v>#REF!</v>
      </c>
      <c r="P296" s="13" t="e">
        <f>VLOOKUP($A296,#REF!,COLUMN(#REF!),FALSE)</f>
        <v>#REF!</v>
      </c>
      <c r="Q296" s="42" t="e">
        <f t="shared" si="22"/>
        <v>#REF!</v>
      </c>
      <c r="R296" s="42" t="e">
        <f t="shared" si="23"/>
        <v>#REF!</v>
      </c>
      <c r="S296" s="25" t="e">
        <f t="shared" si="24"/>
        <v>#REF!</v>
      </c>
    </row>
    <row r="297" spans="1:19" ht="15">
      <c r="A297" s="11" t="s">
        <v>590</v>
      </c>
      <c r="B297" s="12" t="s">
        <v>591</v>
      </c>
      <c r="C297" s="13" t="e">
        <f>VLOOKUP($A297,#REF!,COLUMN(#REF!),FALSE)</f>
        <v>#REF!</v>
      </c>
      <c r="D297" s="13" t="e">
        <f>VLOOKUP($A297,#REF!,COLUMN(#REF!),FALSE)</f>
        <v>#REF!</v>
      </c>
      <c r="E297" s="36" t="e">
        <f>VLOOKUP($A297,#REF!,COLUMN(#REF!),FALSE)</f>
        <v>#REF!</v>
      </c>
      <c r="F297" s="13" t="e">
        <f>VLOOKUP($A297,#REF!,COLUMN(#REF!),FALSE)</f>
        <v>#REF!</v>
      </c>
      <c r="G297" s="13" t="e">
        <f>VLOOKUP($A297,#REF!,COLUMN(#REF!),FALSE)</f>
        <v>#REF!</v>
      </c>
      <c r="H297" s="14" t="e">
        <f>VLOOKUP(A297,#REF!,COLUMN(#REF!),FALSE)</f>
        <v>#REF!</v>
      </c>
      <c r="I297" s="15" t="e">
        <f>VLOOKUP($A297,#REF!,COLUMN(#REF!),FALSE)</f>
        <v>#REF!</v>
      </c>
      <c r="J297" s="13" t="e">
        <f>VLOOKUP($A297,#REF!,COLUMN(#REF!),FALSE)</f>
        <v>#REF!</v>
      </c>
      <c r="K297" s="42" t="e">
        <f t="shared" si="20"/>
        <v>#REF!</v>
      </c>
      <c r="L297" s="15" t="e">
        <f>VLOOKUP($A297,#REF!,COLUMN(#REF!),FALSE)</f>
        <v>#REF!</v>
      </c>
      <c r="M297" s="13" t="e">
        <f>VLOOKUP($A297,#REF!,COLUMN(#REF!),FALSE)</f>
        <v>#REF!</v>
      </c>
      <c r="N297" s="42" t="e">
        <f t="shared" si="21"/>
        <v>#REF!</v>
      </c>
      <c r="O297" s="15" t="e">
        <f>VLOOKUP($A297,#REF!,COLUMN(#REF!),FALSE)</f>
        <v>#REF!</v>
      </c>
      <c r="P297" s="13" t="e">
        <f>VLOOKUP($A297,#REF!,COLUMN(#REF!),FALSE)</f>
        <v>#REF!</v>
      </c>
      <c r="Q297" s="42" t="e">
        <f t="shared" si="22"/>
        <v>#REF!</v>
      </c>
      <c r="R297" s="42" t="e">
        <f t="shared" si="23"/>
        <v>#REF!</v>
      </c>
      <c r="S297" s="25" t="e">
        <f t="shared" si="24"/>
        <v>#REF!</v>
      </c>
    </row>
    <row r="298" spans="1:19" ht="15">
      <c r="A298" s="11" t="s">
        <v>592</v>
      </c>
      <c r="B298" s="12" t="s">
        <v>593</v>
      </c>
      <c r="C298" s="13" t="e">
        <f>VLOOKUP($A298,#REF!,COLUMN(#REF!),FALSE)</f>
        <v>#REF!</v>
      </c>
      <c r="D298" s="13" t="e">
        <f>VLOOKUP($A298,#REF!,COLUMN(#REF!),FALSE)</f>
        <v>#REF!</v>
      </c>
      <c r="E298" s="36" t="e">
        <f>VLOOKUP($A298,#REF!,COLUMN(#REF!),FALSE)</f>
        <v>#REF!</v>
      </c>
      <c r="F298" s="13" t="e">
        <f>VLOOKUP($A298,#REF!,COLUMN(#REF!),FALSE)</f>
        <v>#REF!</v>
      </c>
      <c r="G298" s="13" t="e">
        <f>VLOOKUP($A298,#REF!,COLUMN(#REF!),FALSE)</f>
        <v>#REF!</v>
      </c>
      <c r="H298" s="14" t="e">
        <f>VLOOKUP(A298,#REF!,COLUMN(#REF!),FALSE)</f>
        <v>#REF!</v>
      </c>
      <c r="I298" s="15" t="e">
        <f>VLOOKUP($A298,#REF!,COLUMN(#REF!),FALSE)</f>
        <v>#REF!</v>
      </c>
      <c r="J298" s="13" t="e">
        <f>VLOOKUP($A298,#REF!,COLUMN(#REF!),FALSE)</f>
        <v>#REF!</v>
      </c>
      <c r="K298" s="42" t="e">
        <f t="shared" si="20"/>
        <v>#REF!</v>
      </c>
      <c r="L298" s="15" t="e">
        <f>VLOOKUP($A298,#REF!,COLUMN(#REF!),FALSE)</f>
        <v>#REF!</v>
      </c>
      <c r="M298" s="13" t="e">
        <f>VLOOKUP($A298,#REF!,COLUMN(#REF!),FALSE)</f>
        <v>#REF!</v>
      </c>
      <c r="N298" s="42" t="e">
        <f t="shared" si="21"/>
        <v>#REF!</v>
      </c>
      <c r="O298" s="15" t="e">
        <f>VLOOKUP($A298,#REF!,COLUMN(#REF!),FALSE)</f>
        <v>#REF!</v>
      </c>
      <c r="P298" s="13" t="e">
        <f>VLOOKUP($A298,#REF!,COLUMN(#REF!),FALSE)</f>
        <v>#REF!</v>
      </c>
      <c r="Q298" s="42" t="e">
        <f t="shared" si="22"/>
        <v>#REF!</v>
      </c>
      <c r="R298" s="42" t="e">
        <f t="shared" si="23"/>
        <v>#REF!</v>
      </c>
      <c r="S298" s="25" t="e">
        <f t="shared" si="24"/>
        <v>#REF!</v>
      </c>
    </row>
    <row r="299" spans="1:19" ht="15">
      <c r="A299" s="11" t="s">
        <v>594</v>
      </c>
      <c r="B299" s="12" t="s">
        <v>595</v>
      </c>
      <c r="C299" s="13" t="e">
        <f>VLOOKUP($A299,#REF!,COLUMN(#REF!),FALSE)</f>
        <v>#REF!</v>
      </c>
      <c r="D299" s="13" t="e">
        <f>VLOOKUP($A299,#REF!,COLUMN(#REF!),FALSE)</f>
        <v>#REF!</v>
      </c>
      <c r="E299" s="36" t="e">
        <f>VLOOKUP($A299,#REF!,COLUMN(#REF!),FALSE)</f>
        <v>#REF!</v>
      </c>
      <c r="F299" s="13" t="e">
        <f>VLOOKUP($A299,#REF!,COLUMN(#REF!),FALSE)</f>
        <v>#REF!</v>
      </c>
      <c r="G299" s="13" t="e">
        <f>VLOOKUP($A299,#REF!,COLUMN(#REF!),FALSE)</f>
        <v>#REF!</v>
      </c>
      <c r="H299" s="14" t="e">
        <f>VLOOKUP(A299,#REF!,COLUMN(#REF!),FALSE)</f>
        <v>#REF!</v>
      </c>
      <c r="I299" s="15" t="e">
        <f>VLOOKUP($A299,#REF!,COLUMN(#REF!),FALSE)</f>
        <v>#REF!</v>
      </c>
      <c r="J299" s="13" t="e">
        <f>VLOOKUP($A299,#REF!,COLUMN(#REF!),FALSE)</f>
        <v>#REF!</v>
      </c>
      <c r="K299" s="42" t="e">
        <f t="shared" si="20"/>
        <v>#REF!</v>
      </c>
      <c r="L299" s="15" t="e">
        <f>VLOOKUP($A299,#REF!,COLUMN(#REF!),FALSE)</f>
        <v>#REF!</v>
      </c>
      <c r="M299" s="13" t="e">
        <f>VLOOKUP($A299,#REF!,COLUMN(#REF!),FALSE)</f>
        <v>#REF!</v>
      </c>
      <c r="N299" s="42" t="e">
        <f t="shared" si="21"/>
        <v>#REF!</v>
      </c>
      <c r="O299" s="15" t="e">
        <f>VLOOKUP($A299,#REF!,COLUMN(#REF!),FALSE)</f>
        <v>#REF!</v>
      </c>
      <c r="P299" s="13" t="e">
        <f>VLOOKUP($A299,#REF!,COLUMN(#REF!),FALSE)</f>
        <v>#REF!</v>
      </c>
      <c r="Q299" s="42" t="e">
        <f t="shared" si="22"/>
        <v>#REF!</v>
      </c>
      <c r="R299" s="42" t="e">
        <f t="shared" si="23"/>
        <v>#REF!</v>
      </c>
      <c r="S299" s="25" t="e">
        <f t="shared" si="24"/>
        <v>#REF!</v>
      </c>
    </row>
    <row r="300" spans="1:19" ht="15">
      <c r="A300" s="11" t="s">
        <v>596</v>
      </c>
      <c r="B300" s="12" t="s">
        <v>597</v>
      </c>
      <c r="C300" s="13" t="e">
        <f>VLOOKUP($A300,#REF!,COLUMN(#REF!),FALSE)</f>
        <v>#REF!</v>
      </c>
      <c r="D300" s="13" t="e">
        <f>VLOOKUP($A300,#REF!,COLUMN(#REF!),FALSE)</f>
        <v>#REF!</v>
      </c>
      <c r="E300" s="36" t="e">
        <f>VLOOKUP($A300,#REF!,COLUMN(#REF!),FALSE)</f>
        <v>#REF!</v>
      </c>
      <c r="F300" s="13" t="e">
        <f>VLOOKUP($A300,#REF!,COLUMN(#REF!),FALSE)</f>
        <v>#REF!</v>
      </c>
      <c r="G300" s="13" t="e">
        <f>VLOOKUP($A300,#REF!,COLUMN(#REF!),FALSE)</f>
        <v>#REF!</v>
      </c>
      <c r="H300" s="14" t="e">
        <f>VLOOKUP(A300,#REF!,COLUMN(#REF!),FALSE)</f>
        <v>#REF!</v>
      </c>
      <c r="I300" s="15" t="e">
        <f>VLOOKUP($A300,#REF!,COLUMN(#REF!),FALSE)</f>
        <v>#REF!</v>
      </c>
      <c r="J300" s="13" t="e">
        <f>VLOOKUP($A300,#REF!,COLUMN(#REF!),FALSE)</f>
        <v>#REF!</v>
      </c>
      <c r="K300" s="42" t="e">
        <f t="shared" si="20"/>
        <v>#REF!</v>
      </c>
      <c r="L300" s="15" t="e">
        <f>VLOOKUP($A300,#REF!,COLUMN(#REF!),FALSE)</f>
        <v>#REF!</v>
      </c>
      <c r="M300" s="13" t="e">
        <f>VLOOKUP($A300,#REF!,COLUMN(#REF!),FALSE)</f>
        <v>#REF!</v>
      </c>
      <c r="N300" s="42" t="e">
        <f t="shared" si="21"/>
        <v>#REF!</v>
      </c>
      <c r="O300" s="15" t="e">
        <f>VLOOKUP($A300,#REF!,COLUMN(#REF!),FALSE)</f>
        <v>#REF!</v>
      </c>
      <c r="P300" s="13" t="e">
        <f>VLOOKUP($A300,#REF!,COLUMN(#REF!),FALSE)</f>
        <v>#REF!</v>
      </c>
      <c r="Q300" s="42" t="e">
        <f t="shared" si="22"/>
        <v>#REF!</v>
      </c>
      <c r="R300" s="42" t="e">
        <f t="shared" si="23"/>
        <v>#REF!</v>
      </c>
      <c r="S300" s="25" t="e">
        <f t="shared" si="24"/>
        <v>#REF!</v>
      </c>
    </row>
    <row r="301" spans="1:19" ht="15">
      <c r="A301" s="11" t="s">
        <v>598</v>
      </c>
      <c r="B301" s="12" t="s">
        <v>599</v>
      </c>
      <c r="C301" s="13" t="e">
        <f>VLOOKUP($A301,#REF!,COLUMN(#REF!),FALSE)</f>
        <v>#REF!</v>
      </c>
      <c r="D301" s="13" t="e">
        <f>VLOOKUP($A301,#REF!,COLUMN(#REF!),FALSE)</f>
        <v>#REF!</v>
      </c>
      <c r="E301" s="36" t="e">
        <f>VLOOKUP($A301,#REF!,COLUMN(#REF!),FALSE)</f>
        <v>#REF!</v>
      </c>
      <c r="F301" s="13" t="e">
        <f>VLOOKUP($A301,#REF!,COLUMN(#REF!),FALSE)</f>
        <v>#REF!</v>
      </c>
      <c r="G301" s="13" t="e">
        <f>VLOOKUP($A301,#REF!,COLUMN(#REF!),FALSE)</f>
        <v>#REF!</v>
      </c>
      <c r="H301" s="14" t="e">
        <f>VLOOKUP(A301,#REF!,COLUMN(#REF!),FALSE)</f>
        <v>#REF!</v>
      </c>
      <c r="I301" s="15" t="e">
        <f>VLOOKUP($A301,#REF!,COLUMN(#REF!),FALSE)</f>
        <v>#REF!</v>
      </c>
      <c r="J301" s="13" t="e">
        <f>VLOOKUP($A301,#REF!,COLUMN(#REF!),FALSE)</f>
        <v>#REF!</v>
      </c>
      <c r="K301" s="42" t="e">
        <f t="shared" si="20"/>
        <v>#REF!</v>
      </c>
      <c r="L301" s="15" t="e">
        <f>VLOOKUP($A301,#REF!,COLUMN(#REF!),FALSE)</f>
        <v>#REF!</v>
      </c>
      <c r="M301" s="13" t="e">
        <f>VLOOKUP($A301,#REF!,COLUMN(#REF!),FALSE)</f>
        <v>#REF!</v>
      </c>
      <c r="N301" s="42" t="e">
        <f t="shared" si="21"/>
        <v>#REF!</v>
      </c>
      <c r="O301" s="15" t="e">
        <f>VLOOKUP($A301,#REF!,COLUMN(#REF!),FALSE)</f>
        <v>#REF!</v>
      </c>
      <c r="P301" s="13" t="e">
        <f>VLOOKUP($A301,#REF!,COLUMN(#REF!),FALSE)</f>
        <v>#REF!</v>
      </c>
      <c r="Q301" s="42" t="e">
        <f t="shared" si="22"/>
        <v>#REF!</v>
      </c>
      <c r="R301" s="42" t="e">
        <f t="shared" si="23"/>
        <v>#REF!</v>
      </c>
      <c r="S301" s="25" t="e">
        <f t="shared" si="24"/>
        <v>#REF!</v>
      </c>
    </row>
    <row r="302" spans="1:19" ht="15">
      <c r="A302" s="11" t="s">
        <v>600</v>
      </c>
      <c r="B302" s="12" t="s">
        <v>601</v>
      </c>
      <c r="C302" s="13" t="e">
        <f>VLOOKUP($A302,#REF!,COLUMN(#REF!),FALSE)</f>
        <v>#REF!</v>
      </c>
      <c r="D302" s="13" t="e">
        <f>VLOOKUP($A302,#REF!,COLUMN(#REF!),FALSE)</f>
        <v>#REF!</v>
      </c>
      <c r="E302" s="36" t="e">
        <f>VLOOKUP($A302,#REF!,COLUMN(#REF!),FALSE)</f>
        <v>#REF!</v>
      </c>
      <c r="F302" s="13" t="e">
        <f>VLOOKUP($A302,#REF!,COLUMN(#REF!),FALSE)</f>
        <v>#REF!</v>
      </c>
      <c r="G302" s="13" t="e">
        <f>VLOOKUP($A302,#REF!,COLUMN(#REF!),FALSE)</f>
        <v>#REF!</v>
      </c>
      <c r="H302" s="14" t="e">
        <f>VLOOKUP(A302,#REF!,COLUMN(#REF!),FALSE)</f>
        <v>#REF!</v>
      </c>
      <c r="I302" s="15" t="e">
        <f>VLOOKUP($A302,#REF!,COLUMN(#REF!),FALSE)</f>
        <v>#REF!</v>
      </c>
      <c r="J302" s="13" t="e">
        <f>VLOOKUP($A302,#REF!,COLUMN(#REF!),FALSE)</f>
        <v>#REF!</v>
      </c>
      <c r="K302" s="42" t="e">
        <f t="shared" si="20"/>
        <v>#REF!</v>
      </c>
      <c r="L302" s="15" t="e">
        <f>VLOOKUP($A302,#REF!,COLUMN(#REF!),FALSE)</f>
        <v>#REF!</v>
      </c>
      <c r="M302" s="13" t="e">
        <f>VLOOKUP($A302,#REF!,COLUMN(#REF!),FALSE)</f>
        <v>#REF!</v>
      </c>
      <c r="N302" s="42" t="e">
        <f t="shared" si="21"/>
        <v>#REF!</v>
      </c>
      <c r="O302" s="15" t="e">
        <f>VLOOKUP($A302,#REF!,COLUMN(#REF!),FALSE)</f>
        <v>#REF!</v>
      </c>
      <c r="P302" s="13" t="e">
        <f>VLOOKUP($A302,#REF!,COLUMN(#REF!),FALSE)</f>
        <v>#REF!</v>
      </c>
      <c r="Q302" s="42" t="e">
        <f t="shared" si="22"/>
        <v>#REF!</v>
      </c>
      <c r="R302" s="42" t="e">
        <f t="shared" si="23"/>
        <v>#REF!</v>
      </c>
      <c r="S302" s="25" t="e">
        <f t="shared" si="24"/>
        <v>#REF!</v>
      </c>
    </row>
    <row r="303" spans="1:19" ht="15">
      <c r="A303" s="11" t="s">
        <v>602</v>
      </c>
      <c r="B303" s="12" t="s">
        <v>603</v>
      </c>
      <c r="C303" s="13" t="e">
        <f>VLOOKUP($A303,#REF!,COLUMN(#REF!),FALSE)</f>
        <v>#REF!</v>
      </c>
      <c r="D303" s="13" t="e">
        <f>VLOOKUP($A303,#REF!,COLUMN(#REF!),FALSE)</f>
        <v>#REF!</v>
      </c>
      <c r="E303" s="36" t="e">
        <f>VLOOKUP($A303,#REF!,COLUMN(#REF!),FALSE)</f>
        <v>#REF!</v>
      </c>
      <c r="F303" s="13" t="e">
        <f>VLOOKUP($A303,#REF!,COLUMN(#REF!),FALSE)</f>
        <v>#REF!</v>
      </c>
      <c r="G303" s="13" t="e">
        <f>VLOOKUP($A303,#REF!,COLUMN(#REF!),FALSE)</f>
        <v>#REF!</v>
      </c>
      <c r="H303" s="14" t="e">
        <f>VLOOKUP(A303,#REF!,COLUMN(#REF!),FALSE)</f>
        <v>#REF!</v>
      </c>
      <c r="I303" s="15" t="e">
        <f>VLOOKUP($A303,#REF!,COLUMN(#REF!),FALSE)</f>
        <v>#REF!</v>
      </c>
      <c r="J303" s="13" t="e">
        <f>VLOOKUP($A303,#REF!,COLUMN(#REF!),FALSE)</f>
        <v>#REF!</v>
      </c>
      <c r="K303" s="42" t="e">
        <f t="shared" si="20"/>
        <v>#REF!</v>
      </c>
      <c r="L303" s="15" t="e">
        <f>VLOOKUP($A303,#REF!,COLUMN(#REF!),FALSE)</f>
        <v>#REF!</v>
      </c>
      <c r="M303" s="13" t="e">
        <f>VLOOKUP($A303,#REF!,COLUMN(#REF!),FALSE)</f>
        <v>#REF!</v>
      </c>
      <c r="N303" s="42" t="e">
        <f t="shared" si="21"/>
        <v>#REF!</v>
      </c>
      <c r="O303" s="15" t="e">
        <f>VLOOKUP($A303,#REF!,COLUMN(#REF!),FALSE)</f>
        <v>#REF!</v>
      </c>
      <c r="P303" s="13" t="e">
        <f>VLOOKUP($A303,#REF!,COLUMN(#REF!),FALSE)</f>
        <v>#REF!</v>
      </c>
      <c r="Q303" s="42" t="e">
        <f t="shared" si="22"/>
        <v>#REF!</v>
      </c>
      <c r="R303" s="42" t="e">
        <f t="shared" si="23"/>
        <v>#REF!</v>
      </c>
      <c r="S303" s="25" t="e">
        <f t="shared" si="24"/>
        <v>#REF!</v>
      </c>
    </row>
    <row r="304" spans="1:19" ht="15">
      <c r="A304" s="11" t="s">
        <v>604</v>
      </c>
      <c r="B304" s="12" t="s">
        <v>605</v>
      </c>
      <c r="C304" s="13" t="e">
        <f>VLOOKUP($A304,#REF!,COLUMN(#REF!),FALSE)</f>
        <v>#REF!</v>
      </c>
      <c r="D304" s="13" t="e">
        <f>VLOOKUP($A304,#REF!,COLUMN(#REF!),FALSE)</f>
        <v>#REF!</v>
      </c>
      <c r="E304" s="36" t="e">
        <f>VLOOKUP($A304,#REF!,COLUMN(#REF!),FALSE)</f>
        <v>#REF!</v>
      </c>
      <c r="F304" s="13" t="e">
        <f>VLOOKUP($A304,#REF!,COLUMN(#REF!),FALSE)</f>
        <v>#REF!</v>
      </c>
      <c r="G304" s="13" t="e">
        <f>VLOOKUP($A304,#REF!,COLUMN(#REF!),FALSE)</f>
        <v>#REF!</v>
      </c>
      <c r="H304" s="14" t="e">
        <f>VLOOKUP(A304,#REF!,COLUMN(#REF!),FALSE)</f>
        <v>#REF!</v>
      </c>
      <c r="I304" s="15" t="e">
        <f>VLOOKUP($A304,#REF!,COLUMN(#REF!),FALSE)</f>
        <v>#REF!</v>
      </c>
      <c r="J304" s="13" t="e">
        <f>VLOOKUP($A304,#REF!,COLUMN(#REF!),FALSE)</f>
        <v>#REF!</v>
      </c>
      <c r="K304" s="42" t="e">
        <f t="shared" si="20"/>
        <v>#REF!</v>
      </c>
      <c r="L304" s="15" t="e">
        <f>VLOOKUP($A304,#REF!,COLUMN(#REF!),FALSE)</f>
        <v>#REF!</v>
      </c>
      <c r="M304" s="13" t="e">
        <f>VLOOKUP($A304,#REF!,COLUMN(#REF!),FALSE)</f>
        <v>#REF!</v>
      </c>
      <c r="N304" s="42" t="e">
        <f t="shared" si="21"/>
        <v>#REF!</v>
      </c>
      <c r="O304" s="15" t="e">
        <f>VLOOKUP($A304,#REF!,COLUMN(#REF!),FALSE)</f>
        <v>#REF!</v>
      </c>
      <c r="P304" s="13" t="e">
        <f>VLOOKUP($A304,#REF!,COLUMN(#REF!),FALSE)</f>
        <v>#REF!</v>
      </c>
      <c r="Q304" s="42" t="e">
        <f t="shared" si="22"/>
        <v>#REF!</v>
      </c>
      <c r="R304" s="42" t="e">
        <f t="shared" si="23"/>
        <v>#REF!</v>
      </c>
      <c r="S304" s="25" t="e">
        <f t="shared" si="24"/>
        <v>#REF!</v>
      </c>
    </row>
    <row r="305" spans="1:19" ht="15">
      <c r="A305" s="11" t="s">
        <v>606</v>
      </c>
      <c r="B305" s="12" t="s">
        <v>607</v>
      </c>
      <c r="C305" s="13" t="e">
        <f>VLOOKUP($A305,#REF!,COLUMN(#REF!),FALSE)</f>
        <v>#REF!</v>
      </c>
      <c r="D305" s="13" t="e">
        <f>VLOOKUP($A305,#REF!,COLUMN(#REF!),FALSE)</f>
        <v>#REF!</v>
      </c>
      <c r="E305" s="36" t="e">
        <f>VLOOKUP($A305,#REF!,COLUMN(#REF!),FALSE)</f>
        <v>#REF!</v>
      </c>
      <c r="F305" s="13" t="e">
        <f>VLOOKUP($A305,#REF!,COLUMN(#REF!),FALSE)</f>
        <v>#REF!</v>
      </c>
      <c r="G305" s="13" t="e">
        <f>VLOOKUP($A305,#REF!,COLUMN(#REF!),FALSE)</f>
        <v>#REF!</v>
      </c>
      <c r="H305" s="14" t="e">
        <f>VLOOKUP(A305,#REF!,COLUMN(#REF!),FALSE)</f>
        <v>#REF!</v>
      </c>
      <c r="I305" s="15" t="e">
        <f>VLOOKUP($A305,#REF!,COLUMN(#REF!),FALSE)</f>
        <v>#REF!</v>
      </c>
      <c r="J305" s="13" t="e">
        <f>VLOOKUP($A305,#REF!,COLUMN(#REF!),FALSE)</f>
        <v>#REF!</v>
      </c>
      <c r="K305" s="42" t="e">
        <f t="shared" si="20"/>
        <v>#REF!</v>
      </c>
      <c r="L305" s="15" t="e">
        <f>VLOOKUP($A305,#REF!,COLUMN(#REF!),FALSE)</f>
        <v>#REF!</v>
      </c>
      <c r="M305" s="13" t="e">
        <f>VLOOKUP($A305,#REF!,COLUMN(#REF!),FALSE)</f>
        <v>#REF!</v>
      </c>
      <c r="N305" s="42" t="e">
        <f t="shared" si="21"/>
        <v>#REF!</v>
      </c>
      <c r="O305" s="15" t="e">
        <f>VLOOKUP($A305,#REF!,COLUMN(#REF!),FALSE)</f>
        <v>#REF!</v>
      </c>
      <c r="P305" s="13" t="e">
        <f>VLOOKUP($A305,#REF!,COLUMN(#REF!),FALSE)</f>
        <v>#REF!</v>
      </c>
      <c r="Q305" s="42" t="e">
        <f t="shared" si="22"/>
        <v>#REF!</v>
      </c>
      <c r="R305" s="42" t="e">
        <f t="shared" si="23"/>
        <v>#REF!</v>
      </c>
      <c r="S305" s="25" t="e">
        <f t="shared" si="24"/>
        <v>#REF!</v>
      </c>
    </row>
    <row r="306" spans="1:19" ht="15">
      <c r="A306" s="11" t="s">
        <v>608</v>
      </c>
      <c r="B306" s="12" t="s">
        <v>609</v>
      </c>
      <c r="C306" s="13" t="e">
        <f>VLOOKUP($A306,#REF!,COLUMN(#REF!),FALSE)</f>
        <v>#REF!</v>
      </c>
      <c r="D306" s="13" t="e">
        <f>VLOOKUP($A306,#REF!,COLUMN(#REF!),FALSE)</f>
        <v>#REF!</v>
      </c>
      <c r="E306" s="36" t="e">
        <f>VLOOKUP($A306,#REF!,COLUMN(#REF!),FALSE)</f>
        <v>#REF!</v>
      </c>
      <c r="F306" s="13" t="e">
        <f>VLOOKUP($A306,#REF!,COLUMN(#REF!),FALSE)</f>
        <v>#REF!</v>
      </c>
      <c r="G306" s="13" t="e">
        <f>VLOOKUP($A306,#REF!,COLUMN(#REF!),FALSE)</f>
        <v>#REF!</v>
      </c>
      <c r="H306" s="14" t="e">
        <f>VLOOKUP(A306,#REF!,COLUMN(#REF!),FALSE)</f>
        <v>#REF!</v>
      </c>
      <c r="I306" s="15" t="e">
        <f>VLOOKUP($A306,#REF!,COLUMN(#REF!),FALSE)</f>
        <v>#REF!</v>
      </c>
      <c r="J306" s="13" t="e">
        <f>VLOOKUP($A306,#REF!,COLUMN(#REF!),FALSE)</f>
        <v>#REF!</v>
      </c>
      <c r="K306" s="42" t="e">
        <f t="shared" si="20"/>
        <v>#REF!</v>
      </c>
      <c r="L306" s="15" t="e">
        <f>VLOOKUP($A306,#REF!,COLUMN(#REF!),FALSE)</f>
        <v>#REF!</v>
      </c>
      <c r="M306" s="13" t="e">
        <f>VLOOKUP($A306,#REF!,COLUMN(#REF!),FALSE)</f>
        <v>#REF!</v>
      </c>
      <c r="N306" s="42" t="e">
        <f t="shared" si="21"/>
        <v>#REF!</v>
      </c>
      <c r="O306" s="15" t="e">
        <f>VLOOKUP($A306,#REF!,COLUMN(#REF!),FALSE)</f>
        <v>#REF!</v>
      </c>
      <c r="P306" s="13" t="e">
        <f>VLOOKUP($A306,#REF!,COLUMN(#REF!),FALSE)</f>
        <v>#REF!</v>
      </c>
      <c r="Q306" s="42" t="e">
        <f t="shared" si="22"/>
        <v>#REF!</v>
      </c>
      <c r="R306" s="42" t="e">
        <f t="shared" si="23"/>
        <v>#REF!</v>
      </c>
      <c r="S306" s="25" t="e">
        <f t="shared" si="24"/>
        <v>#REF!</v>
      </c>
    </row>
    <row r="307" spans="1:19" ht="15">
      <c r="A307" s="11" t="s">
        <v>610</v>
      </c>
      <c r="B307" s="12" t="s">
        <v>611</v>
      </c>
      <c r="C307" s="13" t="e">
        <f>VLOOKUP($A307,#REF!,COLUMN(#REF!),FALSE)</f>
        <v>#REF!</v>
      </c>
      <c r="D307" s="13" t="e">
        <f>VLOOKUP($A307,#REF!,COLUMN(#REF!),FALSE)</f>
        <v>#REF!</v>
      </c>
      <c r="E307" s="36" t="e">
        <f>VLOOKUP($A307,#REF!,COLUMN(#REF!),FALSE)</f>
        <v>#REF!</v>
      </c>
      <c r="F307" s="13" t="e">
        <f>VLOOKUP($A307,#REF!,COLUMN(#REF!),FALSE)</f>
        <v>#REF!</v>
      </c>
      <c r="G307" s="13" t="e">
        <f>VLOOKUP($A307,#REF!,COLUMN(#REF!),FALSE)</f>
        <v>#REF!</v>
      </c>
      <c r="H307" s="14" t="e">
        <f>VLOOKUP(A307,#REF!,COLUMN(#REF!),FALSE)</f>
        <v>#REF!</v>
      </c>
      <c r="I307" s="15" t="e">
        <f>VLOOKUP($A307,#REF!,COLUMN(#REF!),FALSE)</f>
        <v>#REF!</v>
      </c>
      <c r="J307" s="13" t="e">
        <f>VLOOKUP($A307,#REF!,COLUMN(#REF!),FALSE)</f>
        <v>#REF!</v>
      </c>
      <c r="K307" s="42" t="e">
        <f t="shared" si="20"/>
        <v>#REF!</v>
      </c>
      <c r="L307" s="15" t="e">
        <f>VLOOKUP($A307,#REF!,COLUMN(#REF!),FALSE)</f>
        <v>#REF!</v>
      </c>
      <c r="M307" s="13" t="e">
        <f>VLOOKUP($A307,#REF!,COLUMN(#REF!),FALSE)</f>
        <v>#REF!</v>
      </c>
      <c r="N307" s="42" t="e">
        <f t="shared" si="21"/>
        <v>#REF!</v>
      </c>
      <c r="O307" s="15" t="e">
        <f>VLOOKUP($A307,#REF!,COLUMN(#REF!),FALSE)</f>
        <v>#REF!</v>
      </c>
      <c r="P307" s="13" t="e">
        <f>VLOOKUP($A307,#REF!,COLUMN(#REF!),FALSE)</f>
        <v>#REF!</v>
      </c>
      <c r="Q307" s="42" t="e">
        <f t="shared" si="22"/>
        <v>#REF!</v>
      </c>
      <c r="R307" s="42" t="e">
        <f t="shared" si="23"/>
        <v>#REF!</v>
      </c>
      <c r="S307" s="25" t="e">
        <f t="shared" si="24"/>
        <v>#REF!</v>
      </c>
    </row>
    <row r="308" spans="1:19" ht="15">
      <c r="A308" s="11" t="s">
        <v>612</v>
      </c>
      <c r="B308" s="12" t="s">
        <v>613</v>
      </c>
      <c r="C308" s="13" t="e">
        <f>VLOOKUP($A308,#REF!,COLUMN(#REF!),FALSE)</f>
        <v>#REF!</v>
      </c>
      <c r="D308" s="13" t="e">
        <f>VLOOKUP($A308,#REF!,COLUMN(#REF!),FALSE)</f>
        <v>#REF!</v>
      </c>
      <c r="E308" s="36" t="e">
        <f>VLOOKUP($A308,#REF!,COLUMN(#REF!),FALSE)</f>
        <v>#REF!</v>
      </c>
      <c r="F308" s="13" t="e">
        <f>VLOOKUP($A308,#REF!,COLUMN(#REF!),FALSE)</f>
        <v>#REF!</v>
      </c>
      <c r="G308" s="13" t="e">
        <f>VLOOKUP($A308,#REF!,COLUMN(#REF!),FALSE)</f>
        <v>#REF!</v>
      </c>
      <c r="H308" s="14" t="e">
        <f>VLOOKUP(A308,#REF!,COLUMN(#REF!),FALSE)</f>
        <v>#REF!</v>
      </c>
      <c r="I308" s="15" t="e">
        <f>VLOOKUP($A308,#REF!,COLUMN(#REF!),FALSE)</f>
        <v>#REF!</v>
      </c>
      <c r="J308" s="13" t="e">
        <f>VLOOKUP($A308,#REF!,COLUMN(#REF!),FALSE)</f>
        <v>#REF!</v>
      </c>
      <c r="K308" s="42" t="e">
        <f t="shared" si="20"/>
        <v>#REF!</v>
      </c>
      <c r="L308" s="15" t="e">
        <f>VLOOKUP($A308,#REF!,COLUMN(#REF!),FALSE)</f>
        <v>#REF!</v>
      </c>
      <c r="M308" s="13" t="e">
        <f>VLOOKUP($A308,#REF!,COLUMN(#REF!),FALSE)</f>
        <v>#REF!</v>
      </c>
      <c r="N308" s="42" t="e">
        <f t="shared" si="21"/>
        <v>#REF!</v>
      </c>
      <c r="O308" s="15" t="e">
        <f>VLOOKUP($A308,#REF!,COLUMN(#REF!),FALSE)</f>
        <v>#REF!</v>
      </c>
      <c r="P308" s="13" t="e">
        <f>VLOOKUP($A308,#REF!,COLUMN(#REF!),FALSE)</f>
        <v>#REF!</v>
      </c>
      <c r="Q308" s="42" t="e">
        <f t="shared" si="22"/>
        <v>#REF!</v>
      </c>
      <c r="R308" s="42" t="e">
        <f t="shared" si="23"/>
        <v>#REF!</v>
      </c>
      <c r="S308" s="25" t="e">
        <f t="shared" si="24"/>
        <v>#REF!</v>
      </c>
    </row>
    <row r="309" spans="1:19" ht="15">
      <c r="A309" s="11" t="s">
        <v>614</v>
      </c>
      <c r="B309" s="12" t="s">
        <v>615</v>
      </c>
      <c r="C309" s="13" t="e">
        <f>VLOOKUP($A309,#REF!,COLUMN(#REF!),FALSE)</f>
        <v>#REF!</v>
      </c>
      <c r="D309" s="13" t="e">
        <f>VLOOKUP($A309,#REF!,COLUMN(#REF!),FALSE)</f>
        <v>#REF!</v>
      </c>
      <c r="E309" s="36" t="e">
        <f>VLOOKUP($A309,#REF!,COLUMN(#REF!),FALSE)</f>
        <v>#REF!</v>
      </c>
      <c r="F309" s="13" t="e">
        <f>VLOOKUP($A309,#REF!,COLUMN(#REF!),FALSE)</f>
        <v>#REF!</v>
      </c>
      <c r="G309" s="13" t="e">
        <f>VLOOKUP($A309,#REF!,COLUMN(#REF!),FALSE)</f>
        <v>#REF!</v>
      </c>
      <c r="H309" s="14" t="e">
        <f>VLOOKUP(A309,#REF!,COLUMN(#REF!),FALSE)</f>
        <v>#REF!</v>
      </c>
      <c r="I309" s="15" t="e">
        <f>VLOOKUP($A309,#REF!,COLUMN(#REF!),FALSE)</f>
        <v>#REF!</v>
      </c>
      <c r="J309" s="13" t="e">
        <f>VLOOKUP($A309,#REF!,COLUMN(#REF!),FALSE)</f>
        <v>#REF!</v>
      </c>
      <c r="K309" s="42" t="e">
        <f t="shared" si="20"/>
        <v>#REF!</v>
      </c>
      <c r="L309" s="15" t="e">
        <f>VLOOKUP($A309,#REF!,COLUMN(#REF!),FALSE)</f>
        <v>#REF!</v>
      </c>
      <c r="M309" s="13" t="e">
        <f>VLOOKUP($A309,#REF!,COLUMN(#REF!),FALSE)</f>
        <v>#REF!</v>
      </c>
      <c r="N309" s="42" t="e">
        <f t="shared" si="21"/>
        <v>#REF!</v>
      </c>
      <c r="O309" s="15" t="e">
        <f>VLOOKUP($A309,#REF!,COLUMN(#REF!),FALSE)</f>
        <v>#REF!</v>
      </c>
      <c r="P309" s="13" t="e">
        <f>VLOOKUP($A309,#REF!,COLUMN(#REF!),FALSE)</f>
        <v>#REF!</v>
      </c>
      <c r="Q309" s="42" t="e">
        <f t="shared" si="22"/>
        <v>#REF!</v>
      </c>
      <c r="R309" s="42" t="e">
        <f t="shared" si="23"/>
        <v>#REF!</v>
      </c>
      <c r="S309" s="25" t="e">
        <f t="shared" si="24"/>
        <v>#REF!</v>
      </c>
    </row>
    <row r="310" spans="1:19" ht="15">
      <c r="A310" s="17" t="s">
        <v>616</v>
      </c>
      <c r="B310" s="18" t="s">
        <v>617</v>
      </c>
      <c r="C310" s="19" t="e">
        <f>VLOOKUP($A310,#REF!,COLUMN(#REF!),FALSE)</f>
        <v>#REF!</v>
      </c>
      <c r="D310" s="19" t="e">
        <f>VLOOKUP($A310,#REF!,COLUMN(#REF!),FALSE)</f>
        <v>#REF!</v>
      </c>
      <c r="E310" s="37" t="e">
        <f>VLOOKUP($A310,#REF!,COLUMN(#REF!),FALSE)</f>
        <v>#REF!</v>
      </c>
      <c r="F310" s="19" t="e">
        <f>VLOOKUP($A310,#REF!,COLUMN(#REF!),FALSE)</f>
        <v>#REF!</v>
      </c>
      <c r="G310" s="19" t="e">
        <f>VLOOKUP($A310,#REF!,COLUMN(#REF!),FALSE)</f>
        <v>#REF!</v>
      </c>
      <c r="H310" s="14" t="e">
        <f>VLOOKUP(A310,#REF!,COLUMN(#REF!),FALSE)</f>
        <v>#REF!</v>
      </c>
      <c r="I310" s="20" t="e">
        <f>VLOOKUP($A310,#REF!,COLUMN(#REF!),FALSE)</f>
        <v>#REF!</v>
      </c>
      <c r="J310" s="19" t="e">
        <f>VLOOKUP($A310,#REF!,COLUMN(#REF!),FALSE)</f>
        <v>#REF!</v>
      </c>
      <c r="K310" s="43" t="e">
        <f t="shared" si="20"/>
        <v>#REF!</v>
      </c>
      <c r="L310" s="20" t="e">
        <f>VLOOKUP($A310,#REF!,COLUMN(#REF!),FALSE)</f>
        <v>#REF!</v>
      </c>
      <c r="M310" s="19" t="e">
        <f>VLOOKUP($A310,#REF!,COLUMN(#REF!),FALSE)</f>
        <v>#REF!</v>
      </c>
      <c r="N310" s="43" t="e">
        <f t="shared" si="21"/>
        <v>#REF!</v>
      </c>
      <c r="O310" s="20" t="e">
        <f>VLOOKUP($A310,#REF!,COLUMN(#REF!),FALSE)</f>
        <v>#REF!</v>
      </c>
      <c r="P310" s="19" t="e">
        <f>VLOOKUP($A310,#REF!,COLUMN(#REF!),FALSE)</f>
        <v>#REF!</v>
      </c>
      <c r="Q310" s="43" t="e">
        <f t="shared" si="22"/>
        <v>#REF!</v>
      </c>
      <c r="R310" s="43" t="e">
        <f t="shared" si="23"/>
        <v>#REF!</v>
      </c>
      <c r="S310" s="25" t="e">
        <f t="shared" si="24"/>
        <v>#REF!</v>
      </c>
    </row>
  </sheetData>
  <sheetProtection/>
  <conditionalFormatting sqref="R5:R310">
    <cfRule type="cellIs" priority="1" dxfId="1" operator="lessThan">
      <formula>0</formula>
    </cfRule>
  </conditionalFormatting>
  <printOptions/>
  <pageMargins left="0.25" right="0.25" top="0.75" bottom="0.75" header="0.3" footer="0.3"/>
  <pageSetup horizontalDpi="600" verticalDpi="600" orientation="landscape" paperSize="5" scale="93" r:id="rId1"/>
  <headerFooter>
    <oddHeader>&amp;CCompensation Discussion Values
Tercile Localizaiton with Single Tier Adjustment</oddHeader>
    <oddFooter>&amp;LPrepared by OPR and SCS&amp;RPage &amp;P of &amp;N
May 25, 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16"/>
  <sheetViews>
    <sheetView tabSelected="1" view="pageLayout" zoomScaleNormal="110" workbookViewId="0" topLeftCell="A1">
      <selection activeCell="A1" sqref="A1"/>
    </sheetView>
  </sheetViews>
  <sheetFormatPr defaultColWidth="9.140625" defaultRowHeight="15"/>
  <cols>
    <col min="1" max="1" width="1.421875" style="0" customWidth="1"/>
    <col min="2" max="2" width="26.7109375" style="21" customWidth="1"/>
    <col min="3" max="3" width="3.7109375" style="21" customWidth="1"/>
    <col min="4" max="8" width="12.7109375" style="22" customWidth="1"/>
  </cols>
  <sheetData>
    <row r="1" spans="1:8" s="123" customFormat="1" ht="15.75">
      <c r="A1" s="121" t="s">
        <v>1294</v>
      </c>
      <c r="B1" s="122"/>
      <c r="C1" s="121"/>
      <c r="D1" s="121"/>
      <c r="E1" s="121"/>
      <c r="F1" s="121"/>
      <c r="G1" s="121"/>
      <c r="H1" s="121"/>
    </row>
    <row r="2" spans="2:8" s="123" customFormat="1" ht="15.75">
      <c r="B2" s="124" t="s">
        <v>1295</v>
      </c>
      <c r="C2" s="124"/>
      <c r="G2" s="122"/>
      <c r="H2" s="125" t="s">
        <v>1292</v>
      </c>
    </row>
    <row r="3" spans="2:8" s="123" customFormat="1" ht="12.75">
      <c r="B3" s="126"/>
      <c r="C3" s="126"/>
      <c r="H3" s="125" t="s">
        <v>1293</v>
      </c>
    </row>
    <row r="4" s="123" customFormat="1" ht="4.5" customHeight="1"/>
    <row r="5" spans="4:8" s="129" customFormat="1" ht="15.75">
      <c r="D5" s="132" t="s">
        <v>980</v>
      </c>
      <c r="E5" s="128"/>
      <c r="F5" s="127"/>
      <c r="G5" s="128"/>
      <c r="H5" s="128"/>
    </row>
    <row r="6" spans="2:8" s="129" customFormat="1" ht="18" customHeight="1">
      <c r="B6" s="136" t="s">
        <v>979</v>
      </c>
      <c r="C6" s="130"/>
      <c r="D6" s="135" t="s">
        <v>943</v>
      </c>
      <c r="E6" s="135" t="s">
        <v>944</v>
      </c>
      <c r="F6" s="135" t="s">
        <v>945</v>
      </c>
      <c r="G6" s="135" t="s">
        <v>1261</v>
      </c>
      <c r="H6" s="135" t="s">
        <v>1262</v>
      </c>
    </row>
    <row r="7" spans="2:8" s="129" customFormat="1" ht="4.5" customHeight="1">
      <c r="B7" s="130"/>
      <c r="C7" s="130"/>
      <c r="D7" s="131"/>
      <c r="E7" s="131"/>
      <c r="F7" s="131"/>
      <c r="G7" s="131"/>
      <c r="H7" s="131"/>
    </row>
    <row r="8" spans="2:8" ht="12.75" customHeight="1">
      <c r="B8" s="133" t="s">
        <v>981</v>
      </c>
      <c r="C8" s="133"/>
      <c r="D8" s="134">
        <v>1</v>
      </c>
      <c r="E8" s="134">
        <v>1</v>
      </c>
      <c r="F8" s="134">
        <v>1</v>
      </c>
      <c r="G8" s="134">
        <v>1</v>
      </c>
      <c r="H8" s="134">
        <v>1</v>
      </c>
    </row>
    <row r="9" spans="2:8" ht="12.75" customHeight="1">
      <c r="B9" s="133" t="s">
        <v>982</v>
      </c>
      <c r="C9" s="133"/>
      <c r="D9" s="134">
        <v>1</v>
      </c>
      <c r="E9" s="134">
        <v>1</v>
      </c>
      <c r="F9" s="134">
        <v>1</v>
      </c>
      <c r="G9" s="134">
        <v>1</v>
      </c>
      <c r="H9" s="134">
        <v>1</v>
      </c>
    </row>
    <row r="10" spans="2:8" ht="12.75" customHeight="1">
      <c r="B10" s="133" t="s">
        <v>983</v>
      </c>
      <c r="C10" s="133"/>
      <c r="D10" s="134">
        <v>1</v>
      </c>
      <c r="E10" s="134">
        <v>1</v>
      </c>
      <c r="F10" s="134">
        <v>1</v>
      </c>
      <c r="G10" s="134">
        <v>1</v>
      </c>
      <c r="H10" s="134">
        <v>1</v>
      </c>
    </row>
    <row r="11" spans="2:8" ht="12.75" customHeight="1">
      <c r="B11" s="133" t="s">
        <v>984</v>
      </c>
      <c r="C11" s="133"/>
      <c r="D11" s="134">
        <v>1</v>
      </c>
      <c r="E11" s="134">
        <v>1</v>
      </c>
      <c r="F11" s="134">
        <v>1</v>
      </c>
      <c r="G11" s="134">
        <v>1</v>
      </c>
      <c r="H11" s="134">
        <v>1</v>
      </c>
    </row>
    <row r="12" spans="2:8" ht="12.75" customHeight="1">
      <c r="B12" s="133" t="s">
        <v>985</v>
      </c>
      <c r="C12" s="133"/>
      <c r="D12" s="134">
        <v>1</v>
      </c>
      <c r="E12" s="134">
        <v>1</v>
      </c>
      <c r="F12" s="134">
        <v>1</v>
      </c>
      <c r="G12" s="134">
        <v>1</v>
      </c>
      <c r="H12" s="134">
        <v>1</v>
      </c>
    </row>
    <row r="13" spans="2:8" ht="12.75" customHeight="1">
      <c r="B13" s="133" t="s">
        <v>986</v>
      </c>
      <c r="C13" s="133"/>
      <c r="D13" s="134">
        <v>1</v>
      </c>
      <c r="E13" s="134">
        <v>1</v>
      </c>
      <c r="F13" s="134">
        <v>1</v>
      </c>
      <c r="G13" s="134">
        <v>1</v>
      </c>
      <c r="H13" s="134">
        <v>1</v>
      </c>
    </row>
    <row r="14" spans="2:8" ht="12.75" customHeight="1">
      <c r="B14" s="133" t="s">
        <v>987</v>
      </c>
      <c r="C14" s="133"/>
      <c r="D14" s="134">
        <v>1</v>
      </c>
      <c r="E14" s="134">
        <v>1</v>
      </c>
      <c r="F14" s="134">
        <v>1</v>
      </c>
      <c r="G14" s="134">
        <v>1</v>
      </c>
      <c r="H14" s="134">
        <v>1</v>
      </c>
    </row>
    <row r="15" spans="2:8" ht="12.75" customHeight="1">
      <c r="B15" s="133" t="s">
        <v>988</v>
      </c>
      <c r="C15" s="133"/>
      <c r="D15" s="134">
        <v>1</v>
      </c>
      <c r="E15" s="134">
        <v>1</v>
      </c>
      <c r="F15" s="134">
        <v>1</v>
      </c>
      <c r="G15" s="134">
        <v>1</v>
      </c>
      <c r="H15" s="134">
        <v>1</v>
      </c>
    </row>
    <row r="16" spans="2:8" ht="12.75" customHeight="1">
      <c r="B16" s="133" t="s">
        <v>989</v>
      </c>
      <c r="C16" s="133"/>
      <c r="D16" s="134">
        <v>1</v>
      </c>
      <c r="E16" s="134">
        <v>1</v>
      </c>
      <c r="F16" s="134">
        <v>1</v>
      </c>
      <c r="G16" s="134">
        <v>1</v>
      </c>
      <c r="H16" s="134">
        <v>1</v>
      </c>
    </row>
    <row r="17" spans="2:8" ht="12.75" customHeight="1">
      <c r="B17" s="133" t="s">
        <v>990</v>
      </c>
      <c r="C17" s="133"/>
      <c r="D17" s="134">
        <v>1</v>
      </c>
      <c r="E17" s="134">
        <v>1</v>
      </c>
      <c r="F17" s="134">
        <v>1</v>
      </c>
      <c r="G17" s="134">
        <v>1</v>
      </c>
      <c r="H17" s="134">
        <v>1</v>
      </c>
    </row>
    <row r="18" spans="2:8" ht="12.75" customHeight="1">
      <c r="B18" s="133" t="s">
        <v>991</v>
      </c>
      <c r="C18" s="133"/>
      <c r="D18" s="134">
        <v>1</v>
      </c>
      <c r="E18" s="134">
        <v>1</v>
      </c>
      <c r="F18" s="134">
        <v>1</v>
      </c>
      <c r="G18" s="134">
        <v>1</v>
      </c>
      <c r="H18" s="134">
        <v>1</v>
      </c>
    </row>
    <row r="19" spans="2:8" ht="12.75" customHeight="1">
      <c r="B19" s="133" t="s">
        <v>992</v>
      </c>
      <c r="C19" s="133"/>
      <c r="D19" s="134">
        <v>1</v>
      </c>
      <c r="E19" s="134">
        <v>1</v>
      </c>
      <c r="F19" s="134">
        <v>1</v>
      </c>
      <c r="G19" s="134">
        <v>1</v>
      </c>
      <c r="H19" s="134">
        <v>1</v>
      </c>
    </row>
    <row r="20" spans="2:8" ht="12.75" customHeight="1">
      <c r="B20" s="133" t="s">
        <v>993</v>
      </c>
      <c r="C20" s="133"/>
      <c r="D20" s="134">
        <v>1.06</v>
      </c>
      <c r="E20" s="134">
        <v>1.06</v>
      </c>
      <c r="F20" s="134">
        <v>1.05</v>
      </c>
      <c r="G20" s="134">
        <v>1.04</v>
      </c>
      <c r="H20" s="134">
        <v>1.03</v>
      </c>
    </row>
    <row r="21" spans="2:8" ht="12.75" customHeight="1">
      <c r="B21" s="133" t="s">
        <v>994</v>
      </c>
      <c r="C21" s="133"/>
      <c r="D21" s="134">
        <v>1</v>
      </c>
      <c r="E21" s="134">
        <v>1</v>
      </c>
      <c r="F21" s="134">
        <v>1</v>
      </c>
      <c r="G21" s="134">
        <v>1</v>
      </c>
      <c r="H21" s="134">
        <v>1</v>
      </c>
    </row>
    <row r="22" spans="2:8" ht="12.75" customHeight="1">
      <c r="B22" s="133" t="s">
        <v>995</v>
      </c>
      <c r="C22" s="133"/>
      <c r="D22" s="134">
        <v>1.06</v>
      </c>
      <c r="E22" s="134">
        <v>1.06</v>
      </c>
      <c r="F22" s="134">
        <v>1.05</v>
      </c>
      <c r="G22" s="134">
        <v>1.04</v>
      </c>
      <c r="H22" s="134">
        <v>1.03</v>
      </c>
    </row>
    <row r="23" spans="2:8" ht="12.75" customHeight="1">
      <c r="B23" s="133" t="s">
        <v>996</v>
      </c>
      <c r="C23" s="133"/>
      <c r="D23" s="134">
        <v>1</v>
      </c>
      <c r="E23" s="134">
        <v>1</v>
      </c>
      <c r="F23" s="134">
        <v>1</v>
      </c>
      <c r="G23" s="134">
        <v>1</v>
      </c>
      <c r="H23" s="134">
        <v>1</v>
      </c>
    </row>
    <row r="24" spans="2:8" ht="12.75" customHeight="1">
      <c r="B24" s="133" t="s">
        <v>997</v>
      </c>
      <c r="C24" s="133"/>
      <c r="D24" s="134">
        <v>1</v>
      </c>
      <c r="E24" s="134">
        <v>1</v>
      </c>
      <c r="F24" s="134">
        <v>1</v>
      </c>
      <c r="G24" s="134">
        <v>1</v>
      </c>
      <c r="H24" s="134">
        <v>1</v>
      </c>
    </row>
    <row r="25" spans="2:8" ht="12.75" customHeight="1">
      <c r="B25" s="133" t="s">
        <v>998</v>
      </c>
      <c r="C25" s="133"/>
      <c r="D25" s="134">
        <v>1</v>
      </c>
      <c r="E25" s="134">
        <v>1</v>
      </c>
      <c r="F25" s="134">
        <v>1</v>
      </c>
      <c r="G25" s="134">
        <v>1</v>
      </c>
      <c r="H25" s="134">
        <v>1</v>
      </c>
    </row>
    <row r="26" spans="2:8" ht="12.75" customHeight="1">
      <c r="B26" s="133" t="s">
        <v>999</v>
      </c>
      <c r="C26" s="133"/>
      <c r="D26" s="134">
        <v>1</v>
      </c>
      <c r="E26" s="134">
        <v>1</v>
      </c>
      <c r="F26" s="134">
        <v>1</v>
      </c>
      <c r="G26" s="134">
        <v>1</v>
      </c>
      <c r="H26" s="134">
        <v>1</v>
      </c>
    </row>
    <row r="27" spans="2:8" ht="12.75" customHeight="1">
      <c r="B27" s="133" t="s">
        <v>1000</v>
      </c>
      <c r="C27" s="133"/>
      <c r="D27" s="134">
        <v>1.06</v>
      </c>
      <c r="E27" s="134">
        <v>1.06</v>
      </c>
      <c r="F27" s="134">
        <v>1.05</v>
      </c>
      <c r="G27" s="134">
        <v>1.04</v>
      </c>
      <c r="H27" s="134">
        <v>1.03</v>
      </c>
    </row>
    <row r="28" spans="2:8" ht="12.75" customHeight="1">
      <c r="B28" s="133" t="s">
        <v>1001</v>
      </c>
      <c r="C28" s="133"/>
      <c r="D28" s="134">
        <v>1.06</v>
      </c>
      <c r="E28" s="134">
        <v>1.06</v>
      </c>
      <c r="F28" s="134">
        <v>1.05</v>
      </c>
      <c r="G28" s="134">
        <v>1.04</v>
      </c>
      <c r="H28" s="134">
        <v>1.03</v>
      </c>
    </row>
    <row r="29" spans="2:8" ht="12.75" customHeight="1">
      <c r="B29" s="133" t="s">
        <v>1002</v>
      </c>
      <c r="C29" s="133"/>
      <c r="D29" s="134">
        <v>1</v>
      </c>
      <c r="E29" s="134">
        <v>1</v>
      </c>
      <c r="F29" s="134">
        <v>1</v>
      </c>
      <c r="G29" s="134">
        <v>1</v>
      </c>
      <c r="H29" s="134">
        <v>1</v>
      </c>
    </row>
    <row r="30" spans="2:8" ht="12.75" customHeight="1">
      <c r="B30" s="133" t="s">
        <v>1003</v>
      </c>
      <c r="C30" s="133"/>
      <c r="D30" s="134">
        <v>1.06</v>
      </c>
      <c r="E30" s="134">
        <v>1.06</v>
      </c>
      <c r="F30" s="134">
        <v>1.06</v>
      </c>
      <c r="G30" s="134">
        <v>1.06</v>
      </c>
      <c r="H30" s="134">
        <v>1.06</v>
      </c>
    </row>
    <row r="31" spans="2:8" ht="12.75" customHeight="1">
      <c r="B31" s="133" t="s">
        <v>1004</v>
      </c>
      <c r="C31" s="133"/>
      <c r="D31" s="134">
        <v>1</v>
      </c>
      <c r="E31" s="134">
        <v>1</v>
      </c>
      <c r="F31" s="134">
        <v>1</v>
      </c>
      <c r="G31" s="134">
        <v>1</v>
      </c>
      <c r="H31" s="134">
        <v>1</v>
      </c>
    </row>
    <row r="32" spans="2:8" ht="12.75" customHeight="1">
      <c r="B32" s="133" t="s">
        <v>1005</v>
      </c>
      <c r="C32" s="133"/>
      <c r="D32" s="134">
        <v>1</v>
      </c>
      <c r="E32" s="134">
        <v>1</v>
      </c>
      <c r="F32" s="134">
        <v>1</v>
      </c>
      <c r="G32" s="134">
        <v>1</v>
      </c>
      <c r="H32" s="134">
        <v>1</v>
      </c>
    </row>
    <row r="33" spans="2:8" ht="12.75" customHeight="1">
      <c r="B33" s="133" t="s">
        <v>1006</v>
      </c>
      <c r="C33" s="133"/>
      <c r="D33" s="134">
        <v>1.06</v>
      </c>
      <c r="E33" s="134">
        <v>1.06</v>
      </c>
      <c r="F33" s="134">
        <v>1.06</v>
      </c>
      <c r="G33" s="134">
        <v>1.06</v>
      </c>
      <c r="H33" s="134">
        <v>1.06</v>
      </c>
    </row>
    <row r="34" spans="2:8" ht="12.75" customHeight="1">
      <c r="B34" s="133" t="s">
        <v>1007</v>
      </c>
      <c r="C34" s="133"/>
      <c r="D34" s="134">
        <v>1.06</v>
      </c>
      <c r="E34" s="134">
        <v>1.06</v>
      </c>
      <c r="F34" s="134">
        <v>1.06</v>
      </c>
      <c r="G34" s="134">
        <v>1.06</v>
      </c>
      <c r="H34" s="134">
        <v>1.06</v>
      </c>
    </row>
    <row r="35" spans="2:8" ht="12.75" customHeight="1">
      <c r="B35" s="133" t="s">
        <v>1263</v>
      </c>
      <c r="C35" s="133"/>
      <c r="D35" s="134">
        <v>1.06</v>
      </c>
      <c r="E35" s="134">
        <v>1.06</v>
      </c>
      <c r="F35" s="134">
        <v>1.06</v>
      </c>
      <c r="G35" s="134">
        <v>1.06</v>
      </c>
      <c r="H35" s="134">
        <v>1.06</v>
      </c>
    </row>
    <row r="36" spans="2:8" ht="12.75" customHeight="1">
      <c r="B36" s="133" t="s">
        <v>1008</v>
      </c>
      <c r="C36" s="133"/>
      <c r="D36" s="134">
        <v>1</v>
      </c>
      <c r="E36" s="134">
        <v>1</v>
      </c>
      <c r="F36" s="134">
        <v>1</v>
      </c>
      <c r="G36" s="134">
        <v>1</v>
      </c>
      <c r="H36" s="134">
        <v>1</v>
      </c>
    </row>
    <row r="37" spans="2:8" ht="12.75" customHeight="1">
      <c r="B37" s="133" t="s">
        <v>1009</v>
      </c>
      <c r="C37" s="133"/>
      <c r="D37" s="134">
        <v>1</v>
      </c>
      <c r="E37" s="134">
        <v>1</v>
      </c>
      <c r="F37" s="134">
        <v>1</v>
      </c>
      <c r="G37" s="134">
        <v>1</v>
      </c>
      <c r="H37" s="134">
        <v>1</v>
      </c>
    </row>
    <row r="38" spans="2:8" ht="12.75" customHeight="1">
      <c r="B38" s="133" t="s">
        <v>1010</v>
      </c>
      <c r="C38" s="133"/>
      <c r="D38" s="134">
        <v>1.06</v>
      </c>
      <c r="E38" s="134">
        <v>1.06</v>
      </c>
      <c r="F38" s="134">
        <v>1.06</v>
      </c>
      <c r="G38" s="134">
        <v>1.06</v>
      </c>
      <c r="H38" s="134">
        <v>1.06</v>
      </c>
    </row>
    <row r="39" spans="2:8" ht="12.75" customHeight="1">
      <c r="B39" s="133" t="s">
        <v>1011</v>
      </c>
      <c r="C39" s="133"/>
      <c r="D39" s="134">
        <v>1.12</v>
      </c>
      <c r="E39" s="134">
        <v>1.12</v>
      </c>
      <c r="F39" s="134">
        <v>1.11</v>
      </c>
      <c r="G39" s="134">
        <v>1.1</v>
      </c>
      <c r="H39" s="134">
        <v>1.09</v>
      </c>
    </row>
    <row r="40" spans="2:8" ht="12.75" customHeight="1">
      <c r="B40" s="133" t="s">
        <v>1012</v>
      </c>
      <c r="C40" s="133"/>
      <c r="D40" s="134">
        <v>1.06</v>
      </c>
      <c r="E40" s="134">
        <v>1.06</v>
      </c>
      <c r="F40" s="134">
        <v>1.06</v>
      </c>
      <c r="G40" s="134">
        <v>1.06</v>
      </c>
      <c r="H40" s="134">
        <v>1.06</v>
      </c>
    </row>
    <row r="41" spans="2:8" ht="12.75" customHeight="1">
      <c r="B41" s="133" t="s">
        <v>1013</v>
      </c>
      <c r="C41" s="133"/>
      <c r="D41" s="134">
        <v>1.06</v>
      </c>
      <c r="E41" s="134">
        <v>1.06</v>
      </c>
      <c r="F41" s="134">
        <v>1.06</v>
      </c>
      <c r="G41" s="134">
        <v>1.06</v>
      </c>
      <c r="H41" s="134">
        <v>1.06</v>
      </c>
    </row>
    <row r="42" spans="2:8" ht="12.75" customHeight="1">
      <c r="B42" s="133" t="s">
        <v>1014</v>
      </c>
      <c r="C42" s="133"/>
      <c r="D42" s="134">
        <v>1</v>
      </c>
      <c r="E42" s="134">
        <v>1</v>
      </c>
      <c r="F42" s="134">
        <v>1</v>
      </c>
      <c r="G42" s="134">
        <v>1</v>
      </c>
      <c r="H42" s="134">
        <v>1</v>
      </c>
    </row>
    <row r="43" spans="2:8" ht="12.75" customHeight="1">
      <c r="B43" s="133" t="s">
        <v>1015</v>
      </c>
      <c r="C43" s="133"/>
      <c r="D43" s="134">
        <v>1</v>
      </c>
      <c r="E43" s="134">
        <v>1</v>
      </c>
      <c r="F43" s="134">
        <v>1</v>
      </c>
      <c r="G43" s="134">
        <v>1</v>
      </c>
      <c r="H43" s="134">
        <v>1</v>
      </c>
    </row>
    <row r="44" spans="2:8" ht="12.75" customHeight="1">
      <c r="B44" s="133" t="s">
        <v>1016</v>
      </c>
      <c r="C44" s="133"/>
      <c r="D44" s="134">
        <v>1</v>
      </c>
      <c r="E44" s="134">
        <v>1</v>
      </c>
      <c r="F44" s="134">
        <v>1</v>
      </c>
      <c r="G44" s="134">
        <v>1</v>
      </c>
      <c r="H44" s="134">
        <v>1</v>
      </c>
    </row>
    <row r="45" spans="2:8" ht="12.75" customHeight="1">
      <c r="B45" s="133" t="s">
        <v>1017</v>
      </c>
      <c r="C45" s="133"/>
      <c r="D45" s="134">
        <v>1</v>
      </c>
      <c r="E45" s="134">
        <v>1</v>
      </c>
      <c r="F45" s="134">
        <v>1</v>
      </c>
      <c r="G45" s="134">
        <v>1</v>
      </c>
      <c r="H45" s="134">
        <v>1</v>
      </c>
    </row>
    <row r="46" spans="2:8" ht="12.75" customHeight="1">
      <c r="B46" s="133" t="s">
        <v>1018</v>
      </c>
      <c r="C46" s="133"/>
      <c r="D46" s="134">
        <v>1</v>
      </c>
      <c r="E46" s="134">
        <v>1</v>
      </c>
      <c r="F46" s="134">
        <v>1</v>
      </c>
      <c r="G46" s="134">
        <v>1</v>
      </c>
      <c r="H46" s="134">
        <v>1</v>
      </c>
    </row>
    <row r="47" spans="2:8" ht="12.75" customHeight="1">
      <c r="B47" s="133" t="s">
        <v>1019</v>
      </c>
      <c r="C47" s="133"/>
      <c r="D47" s="134">
        <v>1</v>
      </c>
      <c r="E47" s="134">
        <v>1</v>
      </c>
      <c r="F47" s="134">
        <v>1</v>
      </c>
      <c r="G47" s="134">
        <v>1</v>
      </c>
      <c r="H47" s="134">
        <v>1</v>
      </c>
    </row>
    <row r="48" spans="2:8" ht="12.75" customHeight="1">
      <c r="B48" s="133" t="s">
        <v>1020</v>
      </c>
      <c r="C48" s="133"/>
      <c r="D48" s="134">
        <v>1</v>
      </c>
      <c r="E48" s="134">
        <v>1</v>
      </c>
      <c r="F48" s="134">
        <v>1</v>
      </c>
      <c r="G48" s="134">
        <v>1</v>
      </c>
      <c r="H48" s="134">
        <v>1</v>
      </c>
    </row>
    <row r="49" spans="2:8" ht="12.75" customHeight="1">
      <c r="B49" s="133" t="s">
        <v>1021</v>
      </c>
      <c r="C49" s="133"/>
      <c r="D49" s="134">
        <v>1</v>
      </c>
      <c r="E49" s="134">
        <v>1</v>
      </c>
      <c r="F49" s="134">
        <v>1</v>
      </c>
      <c r="G49" s="134">
        <v>1</v>
      </c>
      <c r="H49" s="134">
        <v>1</v>
      </c>
    </row>
    <row r="50" spans="2:8" ht="12.75" customHeight="1">
      <c r="B50" s="133" t="s">
        <v>1022</v>
      </c>
      <c r="C50" s="133"/>
      <c r="D50" s="134">
        <v>1</v>
      </c>
      <c r="E50" s="134">
        <v>1</v>
      </c>
      <c r="F50" s="134">
        <v>1</v>
      </c>
      <c r="G50" s="134">
        <v>1</v>
      </c>
      <c r="H50" s="134">
        <v>1</v>
      </c>
    </row>
    <row r="51" spans="2:8" ht="12.75" customHeight="1">
      <c r="B51" s="133" t="s">
        <v>1023</v>
      </c>
      <c r="C51" s="133"/>
      <c r="D51" s="134">
        <v>1</v>
      </c>
      <c r="E51" s="134">
        <v>1</v>
      </c>
      <c r="F51" s="134">
        <v>1</v>
      </c>
      <c r="G51" s="134">
        <v>1</v>
      </c>
      <c r="H51" s="134">
        <v>1</v>
      </c>
    </row>
    <row r="52" spans="2:8" ht="12.75" customHeight="1">
      <c r="B52" s="133" t="s">
        <v>1024</v>
      </c>
      <c r="C52" s="133"/>
      <c r="D52" s="134">
        <v>1</v>
      </c>
      <c r="E52" s="134">
        <v>1</v>
      </c>
      <c r="F52" s="134">
        <v>1</v>
      </c>
      <c r="G52" s="134">
        <v>1</v>
      </c>
      <c r="H52" s="134">
        <v>1</v>
      </c>
    </row>
    <row r="53" spans="2:8" ht="12.75" customHeight="1">
      <c r="B53" s="133" t="s">
        <v>1025</v>
      </c>
      <c r="C53" s="133"/>
      <c r="D53" s="134">
        <v>1</v>
      </c>
      <c r="E53" s="134">
        <v>1</v>
      </c>
      <c r="F53" s="134">
        <v>1</v>
      </c>
      <c r="G53" s="134">
        <v>1</v>
      </c>
      <c r="H53" s="134">
        <v>1</v>
      </c>
    </row>
    <row r="54" spans="2:8" ht="12.75" customHeight="1">
      <c r="B54" s="133" t="s">
        <v>1026</v>
      </c>
      <c r="C54" s="133"/>
      <c r="D54" s="134">
        <v>1</v>
      </c>
      <c r="E54" s="134">
        <v>1</v>
      </c>
      <c r="F54" s="134">
        <v>1</v>
      </c>
      <c r="G54" s="134">
        <v>1</v>
      </c>
      <c r="H54" s="134">
        <v>1</v>
      </c>
    </row>
    <row r="55" spans="2:8" ht="12.75" customHeight="1">
      <c r="B55" s="133" t="s">
        <v>1027</v>
      </c>
      <c r="C55" s="133"/>
      <c r="D55" s="134">
        <v>1</v>
      </c>
      <c r="E55" s="134">
        <v>1</v>
      </c>
      <c r="F55" s="134">
        <v>1</v>
      </c>
      <c r="G55" s="134">
        <v>1</v>
      </c>
      <c r="H55" s="134">
        <v>1</v>
      </c>
    </row>
    <row r="56" spans="2:8" ht="12.75" customHeight="1">
      <c r="B56" s="133" t="s">
        <v>1028</v>
      </c>
      <c r="C56" s="133"/>
      <c r="D56" s="134">
        <v>1</v>
      </c>
      <c r="E56" s="134">
        <v>1</v>
      </c>
      <c r="F56" s="134">
        <v>1</v>
      </c>
      <c r="G56" s="134">
        <v>1</v>
      </c>
      <c r="H56" s="134">
        <v>1</v>
      </c>
    </row>
    <row r="57" spans="2:8" ht="12.75" customHeight="1">
      <c r="B57" s="133" t="s">
        <v>1029</v>
      </c>
      <c r="C57" s="133"/>
      <c r="D57" s="134">
        <v>1</v>
      </c>
      <c r="E57" s="134">
        <v>1</v>
      </c>
      <c r="F57" s="134">
        <v>1</v>
      </c>
      <c r="G57" s="134">
        <v>1</v>
      </c>
      <c r="H57" s="134">
        <v>1</v>
      </c>
    </row>
    <row r="58" spans="2:8" ht="12.75" customHeight="1">
      <c r="B58" s="133" t="s">
        <v>1030</v>
      </c>
      <c r="C58" s="133"/>
      <c r="D58" s="134">
        <v>1</v>
      </c>
      <c r="E58" s="134">
        <v>1</v>
      </c>
      <c r="F58" s="134">
        <v>1</v>
      </c>
      <c r="G58" s="134">
        <v>1</v>
      </c>
      <c r="H58" s="134">
        <v>1</v>
      </c>
    </row>
    <row r="59" spans="2:8" ht="12.75" customHeight="1">
      <c r="B59" s="133" t="s">
        <v>1031</v>
      </c>
      <c r="C59" s="133"/>
      <c r="D59" s="134">
        <v>1</v>
      </c>
      <c r="E59" s="134">
        <v>1</v>
      </c>
      <c r="F59" s="134">
        <v>1</v>
      </c>
      <c r="G59" s="134">
        <v>1</v>
      </c>
      <c r="H59" s="134">
        <v>1</v>
      </c>
    </row>
    <row r="60" spans="2:8" ht="12.75" customHeight="1">
      <c r="B60" s="133" t="s">
        <v>1032</v>
      </c>
      <c r="C60" s="133"/>
      <c r="D60" s="134">
        <v>1</v>
      </c>
      <c r="E60" s="134">
        <v>1</v>
      </c>
      <c r="F60" s="134">
        <v>1</v>
      </c>
      <c r="G60" s="134">
        <v>1</v>
      </c>
      <c r="H60" s="134">
        <v>1</v>
      </c>
    </row>
    <row r="61" spans="2:8" ht="12.75" customHeight="1">
      <c r="B61" s="133" t="s">
        <v>1033</v>
      </c>
      <c r="C61" s="133"/>
      <c r="D61" s="134">
        <v>1</v>
      </c>
      <c r="E61" s="134">
        <v>1</v>
      </c>
      <c r="F61" s="134">
        <v>1</v>
      </c>
      <c r="G61" s="134">
        <v>1</v>
      </c>
      <c r="H61" s="134">
        <v>1</v>
      </c>
    </row>
    <row r="62" spans="2:8" ht="12.75" customHeight="1">
      <c r="B62" s="133" t="s">
        <v>1034</v>
      </c>
      <c r="C62" s="133"/>
      <c r="D62" s="134">
        <v>1</v>
      </c>
      <c r="E62" s="134">
        <v>1</v>
      </c>
      <c r="F62" s="134">
        <v>1</v>
      </c>
      <c r="G62" s="134">
        <v>1</v>
      </c>
      <c r="H62" s="134">
        <v>1</v>
      </c>
    </row>
    <row r="63" spans="2:8" ht="12.75" customHeight="1">
      <c r="B63" s="133" t="s">
        <v>1035</v>
      </c>
      <c r="C63" s="133"/>
      <c r="D63" s="134">
        <v>1</v>
      </c>
      <c r="E63" s="134">
        <v>1</v>
      </c>
      <c r="F63" s="134">
        <v>1</v>
      </c>
      <c r="G63" s="134">
        <v>1</v>
      </c>
      <c r="H63" s="134">
        <v>1</v>
      </c>
    </row>
    <row r="64" spans="2:8" ht="12.75" customHeight="1">
      <c r="B64" s="133" t="s">
        <v>1036</v>
      </c>
      <c r="C64" s="133"/>
      <c r="D64" s="134">
        <v>1</v>
      </c>
      <c r="E64" s="134">
        <v>1</v>
      </c>
      <c r="F64" s="134">
        <v>1</v>
      </c>
      <c r="G64" s="134">
        <v>1</v>
      </c>
      <c r="H64" s="134">
        <v>1</v>
      </c>
    </row>
    <row r="65" spans="2:8" ht="12.75" customHeight="1">
      <c r="B65" s="133" t="s">
        <v>1037</v>
      </c>
      <c r="C65" s="133"/>
      <c r="D65" s="134">
        <v>1</v>
      </c>
      <c r="E65" s="134">
        <v>1</v>
      </c>
      <c r="F65" s="134">
        <v>1</v>
      </c>
      <c r="G65" s="134">
        <v>1</v>
      </c>
      <c r="H65" s="134">
        <v>1</v>
      </c>
    </row>
    <row r="66" spans="2:8" ht="12.75" customHeight="1">
      <c r="B66" s="133" t="s">
        <v>1038</v>
      </c>
      <c r="C66" s="133"/>
      <c r="D66" s="134">
        <v>1</v>
      </c>
      <c r="E66" s="134">
        <v>1</v>
      </c>
      <c r="F66" s="134">
        <v>1</v>
      </c>
      <c r="G66" s="134">
        <v>1</v>
      </c>
      <c r="H66" s="134">
        <v>1</v>
      </c>
    </row>
    <row r="67" spans="2:8" ht="12.75" customHeight="1">
      <c r="B67" s="133" t="s">
        <v>1039</v>
      </c>
      <c r="C67" s="133"/>
      <c r="D67" s="134">
        <v>1</v>
      </c>
      <c r="E67" s="134">
        <v>1</v>
      </c>
      <c r="F67" s="134">
        <v>1</v>
      </c>
      <c r="G67" s="134">
        <v>1</v>
      </c>
      <c r="H67" s="134">
        <v>1</v>
      </c>
    </row>
    <row r="68" spans="2:8" ht="12.75" customHeight="1">
      <c r="B68" s="133" t="s">
        <v>1040</v>
      </c>
      <c r="C68" s="133"/>
      <c r="D68" s="134">
        <v>1</v>
      </c>
      <c r="E68" s="134">
        <v>1</v>
      </c>
      <c r="F68" s="134">
        <v>1</v>
      </c>
      <c r="G68" s="134">
        <v>1</v>
      </c>
      <c r="H68" s="134">
        <v>1</v>
      </c>
    </row>
    <row r="69" spans="2:8" ht="12.75" customHeight="1">
      <c r="B69" s="133" t="s">
        <v>1041</v>
      </c>
      <c r="C69" s="133"/>
      <c r="D69" s="134">
        <v>1</v>
      </c>
      <c r="E69" s="134">
        <v>1</v>
      </c>
      <c r="F69" s="134">
        <v>1</v>
      </c>
      <c r="G69" s="134">
        <v>1</v>
      </c>
      <c r="H69" s="134">
        <v>1</v>
      </c>
    </row>
    <row r="70" spans="2:8" ht="12.75" customHeight="1">
      <c r="B70" s="133" t="s">
        <v>1042</v>
      </c>
      <c r="C70" s="133"/>
      <c r="D70" s="134">
        <v>1</v>
      </c>
      <c r="E70" s="134">
        <v>1</v>
      </c>
      <c r="F70" s="134">
        <v>1</v>
      </c>
      <c r="G70" s="134">
        <v>1</v>
      </c>
      <c r="H70" s="134">
        <v>1</v>
      </c>
    </row>
    <row r="71" spans="2:8" ht="12.75" customHeight="1">
      <c r="B71" s="133" t="s">
        <v>1043</v>
      </c>
      <c r="C71" s="133"/>
      <c r="D71" s="134">
        <v>1</v>
      </c>
      <c r="E71" s="134">
        <v>1</v>
      </c>
      <c r="F71" s="134">
        <v>1</v>
      </c>
      <c r="G71" s="134">
        <v>1</v>
      </c>
      <c r="H71" s="134">
        <v>1</v>
      </c>
    </row>
    <row r="72" spans="2:8" ht="12.75" customHeight="1">
      <c r="B72" s="133" t="s">
        <v>1044</v>
      </c>
      <c r="C72" s="133"/>
      <c r="D72" s="134">
        <v>1.06</v>
      </c>
      <c r="E72" s="134">
        <v>1.06</v>
      </c>
      <c r="F72" s="134">
        <v>1.05</v>
      </c>
      <c r="G72" s="134">
        <v>1.04</v>
      </c>
      <c r="H72" s="134">
        <v>1.03</v>
      </c>
    </row>
    <row r="73" spans="2:8" ht="12.75" customHeight="1">
      <c r="B73" s="133" t="s">
        <v>1045</v>
      </c>
      <c r="C73" s="133"/>
      <c r="D73" s="134">
        <v>1</v>
      </c>
      <c r="E73" s="134">
        <v>1</v>
      </c>
      <c r="F73" s="134">
        <v>1</v>
      </c>
      <c r="G73" s="134">
        <v>1</v>
      </c>
      <c r="H73" s="134">
        <v>1</v>
      </c>
    </row>
    <row r="74" spans="2:8" ht="12.75" customHeight="1">
      <c r="B74" s="133" t="s">
        <v>1046</v>
      </c>
      <c r="C74" s="133"/>
      <c r="D74" s="134">
        <v>1</v>
      </c>
      <c r="E74" s="134">
        <v>1</v>
      </c>
      <c r="F74" s="134">
        <v>1</v>
      </c>
      <c r="G74" s="134">
        <v>1</v>
      </c>
      <c r="H74" s="134">
        <v>1</v>
      </c>
    </row>
    <row r="75" spans="2:8" ht="12.75" customHeight="1">
      <c r="B75" s="133" t="s">
        <v>1047</v>
      </c>
      <c r="C75" s="133"/>
      <c r="D75" s="134">
        <v>1</v>
      </c>
      <c r="E75" s="134">
        <v>1</v>
      </c>
      <c r="F75" s="134">
        <v>1</v>
      </c>
      <c r="G75" s="134">
        <v>1</v>
      </c>
      <c r="H75" s="134">
        <v>1</v>
      </c>
    </row>
    <row r="76" spans="2:8" ht="12.75" customHeight="1">
      <c r="B76" s="133" t="s">
        <v>1048</v>
      </c>
      <c r="C76" s="133"/>
      <c r="D76" s="134">
        <v>1</v>
      </c>
      <c r="E76" s="134">
        <v>1</v>
      </c>
      <c r="F76" s="134">
        <v>1</v>
      </c>
      <c r="G76" s="134">
        <v>1</v>
      </c>
      <c r="H76" s="134">
        <v>1</v>
      </c>
    </row>
    <row r="77" spans="2:8" ht="12.75" customHeight="1">
      <c r="B77" s="133" t="s">
        <v>1049</v>
      </c>
      <c r="C77" s="133"/>
      <c r="D77" s="134">
        <v>1</v>
      </c>
      <c r="E77" s="134">
        <v>1</v>
      </c>
      <c r="F77" s="134">
        <v>1</v>
      </c>
      <c r="G77" s="134">
        <v>1</v>
      </c>
      <c r="H77" s="134">
        <v>1</v>
      </c>
    </row>
    <row r="78" spans="2:8" ht="12.75" customHeight="1">
      <c r="B78" s="133" t="s">
        <v>1050</v>
      </c>
      <c r="C78" s="133"/>
      <c r="D78" s="134">
        <v>1</v>
      </c>
      <c r="E78" s="134">
        <v>1</v>
      </c>
      <c r="F78" s="134">
        <v>1</v>
      </c>
      <c r="G78" s="134">
        <v>1</v>
      </c>
      <c r="H78" s="134">
        <v>1</v>
      </c>
    </row>
    <row r="79" spans="2:8" ht="12.75" customHeight="1">
      <c r="B79" s="133" t="s">
        <v>1051</v>
      </c>
      <c r="C79" s="133"/>
      <c r="D79" s="134">
        <v>1</v>
      </c>
      <c r="E79" s="134">
        <v>1</v>
      </c>
      <c r="F79" s="134">
        <v>1</v>
      </c>
      <c r="G79" s="134">
        <v>1</v>
      </c>
      <c r="H79" s="134">
        <v>1</v>
      </c>
    </row>
    <row r="80" spans="2:8" ht="12.75" customHeight="1">
      <c r="B80" s="133" t="s">
        <v>1052</v>
      </c>
      <c r="C80" s="133"/>
      <c r="D80" s="134">
        <v>1</v>
      </c>
      <c r="E80" s="134">
        <v>1</v>
      </c>
      <c r="F80" s="134">
        <v>1</v>
      </c>
      <c r="G80" s="134">
        <v>1</v>
      </c>
      <c r="H80" s="134">
        <v>1</v>
      </c>
    </row>
    <row r="81" spans="2:8" ht="12.75" customHeight="1">
      <c r="B81" s="133" t="s">
        <v>1053</v>
      </c>
      <c r="C81" s="133"/>
      <c r="D81" s="134">
        <v>1</v>
      </c>
      <c r="E81" s="134">
        <v>1</v>
      </c>
      <c r="F81" s="134">
        <v>1</v>
      </c>
      <c r="G81" s="134">
        <v>1</v>
      </c>
      <c r="H81" s="134">
        <v>1</v>
      </c>
    </row>
    <row r="82" spans="2:8" ht="12.75" customHeight="1">
      <c r="B82" s="133" t="s">
        <v>1054</v>
      </c>
      <c r="C82" s="133"/>
      <c r="D82" s="134">
        <v>1</v>
      </c>
      <c r="E82" s="134">
        <v>1</v>
      </c>
      <c r="F82" s="134">
        <v>1</v>
      </c>
      <c r="G82" s="134">
        <v>1</v>
      </c>
      <c r="H82" s="134">
        <v>1</v>
      </c>
    </row>
    <row r="83" spans="2:8" ht="12.75" customHeight="1">
      <c r="B83" s="133" t="s">
        <v>1264</v>
      </c>
      <c r="C83" s="133"/>
      <c r="D83" s="134">
        <v>1</v>
      </c>
      <c r="E83" s="134">
        <v>1</v>
      </c>
      <c r="F83" s="134">
        <v>1</v>
      </c>
      <c r="G83" s="134">
        <v>1</v>
      </c>
      <c r="H83" s="134">
        <v>1</v>
      </c>
    </row>
    <row r="84" spans="2:8" ht="12.75" customHeight="1">
      <c r="B84" s="133" t="s">
        <v>1055</v>
      </c>
      <c r="C84" s="133"/>
      <c r="D84" s="134">
        <v>1</v>
      </c>
      <c r="E84" s="134">
        <v>1</v>
      </c>
      <c r="F84" s="134">
        <v>1</v>
      </c>
      <c r="G84" s="134">
        <v>1</v>
      </c>
      <c r="H84" s="134">
        <v>1</v>
      </c>
    </row>
    <row r="85" spans="2:8" ht="12.75" customHeight="1">
      <c r="B85" s="133" t="s">
        <v>1056</v>
      </c>
      <c r="C85" s="133"/>
      <c r="D85" s="134">
        <v>1</v>
      </c>
      <c r="E85" s="134">
        <v>1</v>
      </c>
      <c r="F85" s="134">
        <v>1</v>
      </c>
      <c r="G85" s="134">
        <v>1</v>
      </c>
      <c r="H85" s="134">
        <v>1</v>
      </c>
    </row>
    <row r="86" spans="2:8" ht="12.75" customHeight="1">
      <c r="B86" s="133" t="s">
        <v>1057</v>
      </c>
      <c r="C86" s="133"/>
      <c r="D86" s="134">
        <v>1</v>
      </c>
      <c r="E86" s="134">
        <v>1</v>
      </c>
      <c r="F86" s="134">
        <v>1</v>
      </c>
      <c r="G86" s="134">
        <v>1</v>
      </c>
      <c r="H86" s="134">
        <v>1</v>
      </c>
    </row>
    <row r="87" spans="2:8" ht="12.75" customHeight="1">
      <c r="B87" s="133" t="s">
        <v>1058</v>
      </c>
      <c r="C87" s="133"/>
      <c r="D87" s="134">
        <v>1</v>
      </c>
      <c r="E87" s="134">
        <v>1</v>
      </c>
      <c r="F87" s="134">
        <v>1</v>
      </c>
      <c r="G87" s="134">
        <v>1</v>
      </c>
      <c r="H87" s="134">
        <v>1</v>
      </c>
    </row>
    <row r="88" spans="2:8" ht="12.75" customHeight="1">
      <c r="B88" s="133" t="s">
        <v>1059</v>
      </c>
      <c r="C88" s="133"/>
      <c r="D88" s="134">
        <v>1</v>
      </c>
      <c r="E88" s="134">
        <v>1</v>
      </c>
      <c r="F88" s="134">
        <v>1</v>
      </c>
      <c r="G88" s="134">
        <v>1</v>
      </c>
      <c r="H88" s="134">
        <v>1</v>
      </c>
    </row>
    <row r="89" spans="2:8" ht="12.75" customHeight="1">
      <c r="B89" s="133" t="s">
        <v>1060</v>
      </c>
      <c r="C89" s="133"/>
      <c r="D89" s="134">
        <v>1.12</v>
      </c>
      <c r="E89" s="134">
        <v>1.12</v>
      </c>
      <c r="F89" s="134">
        <v>1.12</v>
      </c>
      <c r="G89" s="134">
        <v>1.12</v>
      </c>
      <c r="H89" s="134">
        <v>1.12</v>
      </c>
    </row>
    <row r="90" spans="2:8" ht="12.75" customHeight="1">
      <c r="B90" s="133" t="s">
        <v>1061</v>
      </c>
      <c r="C90" s="133"/>
      <c r="D90" s="134">
        <v>1.12</v>
      </c>
      <c r="E90" s="134">
        <v>1.12</v>
      </c>
      <c r="F90" s="134">
        <v>1.12</v>
      </c>
      <c r="G90" s="134">
        <v>1.12</v>
      </c>
      <c r="H90" s="134">
        <v>1.12</v>
      </c>
    </row>
    <row r="91" spans="2:8" ht="12.75" customHeight="1">
      <c r="B91" s="133" t="s">
        <v>1062</v>
      </c>
      <c r="C91" s="133"/>
      <c r="D91" s="134">
        <v>1.24</v>
      </c>
      <c r="E91" s="134">
        <v>1.24</v>
      </c>
      <c r="F91" s="134">
        <v>1.22</v>
      </c>
      <c r="G91" s="134">
        <v>1.2</v>
      </c>
      <c r="H91" s="134">
        <v>1.18</v>
      </c>
    </row>
    <row r="92" spans="2:8" ht="12.75" customHeight="1">
      <c r="B92" s="133" t="s">
        <v>1063</v>
      </c>
      <c r="C92" s="133"/>
      <c r="D92" s="134">
        <v>1</v>
      </c>
      <c r="E92" s="134">
        <v>1</v>
      </c>
      <c r="F92" s="134">
        <v>1</v>
      </c>
      <c r="G92" s="134">
        <v>1</v>
      </c>
      <c r="H92" s="134">
        <v>1</v>
      </c>
    </row>
    <row r="93" spans="2:8" ht="12.75" customHeight="1">
      <c r="B93" s="133" t="s">
        <v>1064</v>
      </c>
      <c r="C93" s="133"/>
      <c r="D93" s="134">
        <v>1</v>
      </c>
      <c r="E93" s="134">
        <v>1</v>
      </c>
      <c r="F93" s="134">
        <v>1</v>
      </c>
      <c r="G93" s="134">
        <v>1</v>
      </c>
      <c r="H93" s="134">
        <v>1</v>
      </c>
    </row>
    <row r="94" spans="2:8" ht="12.75" customHeight="1">
      <c r="B94" s="133" t="s">
        <v>1065</v>
      </c>
      <c r="C94" s="133"/>
      <c r="D94" s="134">
        <v>1</v>
      </c>
      <c r="E94" s="134">
        <v>1</v>
      </c>
      <c r="F94" s="134">
        <v>1</v>
      </c>
      <c r="G94" s="134">
        <v>1</v>
      </c>
      <c r="H94" s="134">
        <v>1</v>
      </c>
    </row>
    <row r="95" spans="2:8" ht="12.75" customHeight="1">
      <c r="B95" s="133" t="s">
        <v>1066</v>
      </c>
      <c r="C95" s="133"/>
      <c r="D95" s="134">
        <v>1.12</v>
      </c>
      <c r="E95" s="134">
        <v>1.12</v>
      </c>
      <c r="F95" s="134">
        <v>1.12</v>
      </c>
      <c r="G95" s="134">
        <v>1.12</v>
      </c>
      <c r="H95" s="134">
        <v>1.12</v>
      </c>
    </row>
    <row r="96" spans="2:8" ht="12.75" customHeight="1">
      <c r="B96" s="133" t="s">
        <v>1067</v>
      </c>
      <c r="C96" s="133"/>
      <c r="D96" s="134">
        <v>1.06</v>
      </c>
      <c r="E96" s="134">
        <v>1.06</v>
      </c>
      <c r="F96" s="134">
        <v>1.06</v>
      </c>
      <c r="G96" s="134">
        <v>1.06</v>
      </c>
      <c r="H96" s="134">
        <v>1.06</v>
      </c>
    </row>
    <row r="97" spans="2:8" ht="12.75" customHeight="1">
      <c r="B97" s="133" t="s">
        <v>1068</v>
      </c>
      <c r="C97" s="133"/>
      <c r="D97" s="134">
        <v>1.18</v>
      </c>
      <c r="E97" s="134">
        <v>1.18</v>
      </c>
      <c r="F97" s="134">
        <v>1.18</v>
      </c>
      <c r="G97" s="134">
        <v>1.18</v>
      </c>
      <c r="H97" s="134">
        <v>1.18</v>
      </c>
    </row>
    <row r="98" spans="2:8" ht="12.75" customHeight="1">
      <c r="B98" s="133" t="s">
        <v>1069</v>
      </c>
      <c r="C98" s="133"/>
      <c r="D98" s="134">
        <v>1.12</v>
      </c>
      <c r="E98" s="134">
        <v>1.12</v>
      </c>
      <c r="F98" s="134">
        <v>1.12</v>
      </c>
      <c r="G98" s="134">
        <v>1.12</v>
      </c>
      <c r="H98" s="134">
        <v>1.12</v>
      </c>
    </row>
    <row r="99" spans="2:8" ht="12.75" customHeight="1">
      <c r="B99" s="133" t="s">
        <v>1070</v>
      </c>
      <c r="C99" s="133"/>
      <c r="D99" s="134">
        <v>1.12</v>
      </c>
      <c r="E99" s="134">
        <v>1.12</v>
      </c>
      <c r="F99" s="134">
        <v>1.12</v>
      </c>
      <c r="G99" s="134">
        <v>1.12</v>
      </c>
      <c r="H99" s="134">
        <v>1.12</v>
      </c>
    </row>
    <row r="100" spans="2:8" ht="12.75" customHeight="1">
      <c r="B100" s="133" t="s">
        <v>1071</v>
      </c>
      <c r="C100" s="133"/>
      <c r="D100" s="134">
        <v>1.18</v>
      </c>
      <c r="E100" s="134">
        <v>1.18</v>
      </c>
      <c r="F100" s="134">
        <v>1.18</v>
      </c>
      <c r="G100" s="134">
        <v>1.18</v>
      </c>
      <c r="H100" s="134">
        <v>1.18</v>
      </c>
    </row>
    <row r="101" spans="2:8" ht="12.75" customHeight="1">
      <c r="B101" s="133" t="s">
        <v>1072</v>
      </c>
      <c r="C101" s="133"/>
      <c r="D101" s="134">
        <v>1.18</v>
      </c>
      <c r="E101" s="134">
        <v>1.18</v>
      </c>
      <c r="F101" s="134">
        <v>1.18</v>
      </c>
      <c r="G101" s="134">
        <v>1.18</v>
      </c>
      <c r="H101" s="134">
        <v>1.18</v>
      </c>
    </row>
    <row r="102" spans="2:8" ht="12.75" customHeight="1">
      <c r="B102" s="133" t="s">
        <v>1073</v>
      </c>
      <c r="C102" s="133"/>
      <c r="D102" s="134">
        <v>1.12</v>
      </c>
      <c r="E102" s="134">
        <v>1.12</v>
      </c>
      <c r="F102" s="134">
        <v>1.12</v>
      </c>
      <c r="G102" s="134">
        <v>1.12</v>
      </c>
      <c r="H102" s="134">
        <v>1.12</v>
      </c>
    </row>
    <row r="103" spans="2:8" ht="12.75" customHeight="1">
      <c r="B103" s="133" t="s">
        <v>1074</v>
      </c>
      <c r="C103" s="133"/>
      <c r="D103" s="134">
        <v>1.18</v>
      </c>
      <c r="E103" s="134">
        <v>1.18</v>
      </c>
      <c r="F103" s="134">
        <v>1.18</v>
      </c>
      <c r="G103" s="134">
        <v>1.18</v>
      </c>
      <c r="H103" s="134">
        <v>1.18</v>
      </c>
    </row>
    <row r="104" spans="2:8" ht="12.75" customHeight="1">
      <c r="B104" s="133" t="s">
        <v>1075</v>
      </c>
      <c r="C104" s="133"/>
      <c r="D104" s="134">
        <v>1.18</v>
      </c>
      <c r="E104" s="134">
        <v>1.18</v>
      </c>
      <c r="F104" s="134">
        <v>1.18</v>
      </c>
      <c r="G104" s="134">
        <v>1.18</v>
      </c>
      <c r="H104" s="134">
        <v>1.18</v>
      </c>
    </row>
    <row r="105" spans="2:8" ht="12.75" customHeight="1">
      <c r="B105" s="133" t="s">
        <v>1076</v>
      </c>
      <c r="C105" s="133"/>
      <c r="D105" s="134">
        <v>1.18</v>
      </c>
      <c r="E105" s="134">
        <v>1.18</v>
      </c>
      <c r="F105" s="134">
        <v>1.18</v>
      </c>
      <c r="G105" s="134">
        <v>1.18</v>
      </c>
      <c r="H105" s="134">
        <v>1.18</v>
      </c>
    </row>
    <row r="106" spans="2:8" ht="12.75" customHeight="1">
      <c r="B106" s="133" t="s">
        <v>1077</v>
      </c>
      <c r="C106" s="133"/>
      <c r="D106" s="134">
        <v>1.18</v>
      </c>
      <c r="E106" s="134">
        <v>1.18</v>
      </c>
      <c r="F106" s="134">
        <v>1.18</v>
      </c>
      <c r="G106" s="134">
        <v>1.18</v>
      </c>
      <c r="H106" s="134">
        <v>1.18</v>
      </c>
    </row>
    <row r="107" spans="2:8" ht="12.75" customHeight="1">
      <c r="B107" s="133" t="s">
        <v>1078</v>
      </c>
      <c r="C107" s="133"/>
      <c r="D107" s="134">
        <v>1.18</v>
      </c>
      <c r="E107" s="134">
        <v>1.18</v>
      </c>
      <c r="F107" s="134">
        <v>1.18</v>
      </c>
      <c r="G107" s="134">
        <v>1.18</v>
      </c>
      <c r="H107" s="134">
        <v>1.18</v>
      </c>
    </row>
    <row r="108" spans="2:8" ht="12.75" customHeight="1">
      <c r="B108" s="133" t="s">
        <v>1079</v>
      </c>
      <c r="C108" s="133"/>
      <c r="D108" s="134">
        <v>1.1800000000000002</v>
      </c>
      <c r="E108" s="134">
        <v>1.1800000000000002</v>
      </c>
      <c r="F108" s="134">
        <v>1.1700000000000002</v>
      </c>
      <c r="G108" s="134">
        <v>1.1600000000000001</v>
      </c>
      <c r="H108" s="134">
        <v>1.1500000000000001</v>
      </c>
    </row>
    <row r="109" spans="2:8" ht="12.75" customHeight="1">
      <c r="B109" s="133" t="s">
        <v>1080</v>
      </c>
      <c r="C109" s="133"/>
      <c r="D109" s="134">
        <v>1.18</v>
      </c>
      <c r="E109" s="134">
        <v>1.18</v>
      </c>
      <c r="F109" s="134">
        <v>1.18</v>
      </c>
      <c r="G109" s="134">
        <v>1.18</v>
      </c>
      <c r="H109" s="134">
        <v>1.18</v>
      </c>
    </row>
    <row r="110" spans="2:8" ht="12.75" customHeight="1">
      <c r="B110" s="133" t="s">
        <v>1081</v>
      </c>
      <c r="C110" s="133"/>
      <c r="D110" s="134">
        <v>1.18</v>
      </c>
      <c r="E110" s="134">
        <v>1.18</v>
      </c>
      <c r="F110" s="134">
        <v>1.18</v>
      </c>
      <c r="G110" s="134">
        <v>1.18</v>
      </c>
      <c r="H110" s="134">
        <v>1.18</v>
      </c>
    </row>
    <row r="111" spans="2:8" ht="12.75" customHeight="1">
      <c r="B111" s="133" t="s">
        <v>1082</v>
      </c>
      <c r="C111" s="133"/>
      <c r="D111" s="134">
        <v>1.18</v>
      </c>
      <c r="E111" s="134">
        <v>1.18</v>
      </c>
      <c r="F111" s="134">
        <v>1.18</v>
      </c>
      <c r="G111" s="134">
        <v>1.18</v>
      </c>
      <c r="H111" s="134">
        <v>1.18</v>
      </c>
    </row>
    <row r="112" spans="2:8" ht="12.75" customHeight="1">
      <c r="B112" s="133" t="s">
        <v>1083</v>
      </c>
      <c r="C112" s="133"/>
      <c r="D112" s="134">
        <v>1.24</v>
      </c>
      <c r="E112" s="134">
        <v>1.24</v>
      </c>
      <c r="F112" s="134">
        <v>1.22</v>
      </c>
      <c r="G112" s="134">
        <v>1.2</v>
      </c>
      <c r="H112" s="134">
        <v>1.18</v>
      </c>
    </row>
    <row r="113" spans="2:8" ht="12.75" customHeight="1">
      <c r="B113" s="133" t="s">
        <v>1084</v>
      </c>
      <c r="C113" s="133"/>
      <c r="D113" s="134">
        <v>1.18</v>
      </c>
      <c r="E113" s="134">
        <v>1.18</v>
      </c>
      <c r="F113" s="134">
        <v>1.18</v>
      </c>
      <c r="G113" s="134">
        <v>1.18</v>
      </c>
      <c r="H113" s="134">
        <v>1.18</v>
      </c>
    </row>
    <row r="114" spans="2:8" ht="12.75" customHeight="1">
      <c r="B114" s="133" t="s">
        <v>1085</v>
      </c>
      <c r="C114" s="133"/>
      <c r="D114" s="134">
        <v>1.18</v>
      </c>
      <c r="E114" s="134">
        <v>1.18</v>
      </c>
      <c r="F114" s="134">
        <v>1.18</v>
      </c>
      <c r="G114" s="134">
        <v>1.18</v>
      </c>
      <c r="H114" s="134">
        <v>1.18</v>
      </c>
    </row>
    <row r="115" spans="2:8" ht="12.75" customHeight="1">
      <c r="B115" s="133" t="s">
        <v>1086</v>
      </c>
      <c r="C115" s="133"/>
      <c r="D115" s="134">
        <v>1.18</v>
      </c>
      <c r="E115" s="134">
        <v>1.18</v>
      </c>
      <c r="F115" s="134">
        <v>1.18</v>
      </c>
      <c r="G115" s="134">
        <v>1.18</v>
      </c>
      <c r="H115" s="134">
        <v>1.18</v>
      </c>
    </row>
    <row r="116" spans="2:8" ht="12.75" customHeight="1">
      <c r="B116" s="133" t="s">
        <v>1284</v>
      </c>
      <c r="C116" s="133"/>
      <c r="D116" s="134">
        <v>1.18</v>
      </c>
      <c r="E116" s="134">
        <v>1.18</v>
      </c>
      <c r="F116" s="134">
        <v>1.18</v>
      </c>
      <c r="G116" s="134">
        <v>1.18</v>
      </c>
      <c r="H116" s="134">
        <v>1.18</v>
      </c>
    </row>
    <row r="117" spans="2:8" ht="12.75" customHeight="1">
      <c r="B117" s="133" t="s">
        <v>1265</v>
      </c>
      <c r="C117" s="133"/>
      <c r="D117" s="134">
        <v>1.18</v>
      </c>
      <c r="E117" s="134">
        <v>1.18</v>
      </c>
      <c r="F117" s="134">
        <v>1.18</v>
      </c>
      <c r="G117" s="134">
        <v>1.18</v>
      </c>
      <c r="H117" s="134">
        <v>1.18</v>
      </c>
    </row>
    <row r="118" spans="2:8" ht="12.75" customHeight="1">
      <c r="B118" s="133" t="s">
        <v>1286</v>
      </c>
      <c r="C118" s="133"/>
      <c r="D118" s="134">
        <v>1.18</v>
      </c>
      <c r="E118" s="134">
        <v>1.18</v>
      </c>
      <c r="F118" s="134">
        <v>1.18</v>
      </c>
      <c r="G118" s="134">
        <v>1.18</v>
      </c>
      <c r="H118" s="134">
        <v>1.18</v>
      </c>
    </row>
    <row r="119" spans="2:8" ht="12.75" customHeight="1">
      <c r="B119" s="133" t="s">
        <v>1285</v>
      </c>
      <c r="C119" s="133"/>
      <c r="D119" s="134">
        <v>1.18</v>
      </c>
      <c r="E119" s="134">
        <v>1.18</v>
      </c>
      <c r="F119" s="134">
        <v>1.18</v>
      </c>
      <c r="G119" s="134">
        <v>1.18</v>
      </c>
      <c r="H119" s="134">
        <v>1.18</v>
      </c>
    </row>
    <row r="120" spans="2:8" ht="12.75" customHeight="1">
      <c r="B120" s="133" t="s">
        <v>1266</v>
      </c>
      <c r="C120" s="133"/>
      <c r="D120" s="134">
        <v>1.18</v>
      </c>
      <c r="E120" s="134">
        <v>1.18</v>
      </c>
      <c r="F120" s="134">
        <v>1.18</v>
      </c>
      <c r="G120" s="134">
        <v>1.18</v>
      </c>
      <c r="H120" s="134">
        <v>1.18</v>
      </c>
    </row>
    <row r="121" spans="2:8" ht="12.75" customHeight="1">
      <c r="B121" s="133" t="s">
        <v>1287</v>
      </c>
      <c r="C121" s="133"/>
      <c r="D121" s="134">
        <v>1.18</v>
      </c>
      <c r="E121" s="134">
        <v>1.18</v>
      </c>
      <c r="F121" s="134">
        <v>1.18</v>
      </c>
      <c r="G121" s="134">
        <v>1.18</v>
      </c>
      <c r="H121" s="134">
        <v>1.18</v>
      </c>
    </row>
    <row r="122" spans="2:8" ht="12.75" customHeight="1">
      <c r="B122" s="133" t="s">
        <v>1087</v>
      </c>
      <c r="C122" s="133"/>
      <c r="D122" s="134">
        <v>1.18</v>
      </c>
      <c r="E122" s="134">
        <v>1.18</v>
      </c>
      <c r="F122" s="134">
        <v>1.18</v>
      </c>
      <c r="G122" s="134">
        <v>1.18</v>
      </c>
      <c r="H122" s="134">
        <v>1.18</v>
      </c>
    </row>
    <row r="123" spans="2:8" ht="12.75" customHeight="1">
      <c r="B123" s="133" t="s">
        <v>1267</v>
      </c>
      <c r="C123" s="133"/>
      <c r="D123" s="134">
        <v>1.18</v>
      </c>
      <c r="E123" s="134">
        <v>1.18</v>
      </c>
      <c r="F123" s="134">
        <v>1.18</v>
      </c>
      <c r="G123" s="134">
        <v>1.18</v>
      </c>
      <c r="H123" s="134">
        <v>1.18</v>
      </c>
    </row>
    <row r="124" spans="2:8" ht="12.75" customHeight="1">
      <c r="B124" s="133" t="s">
        <v>1088</v>
      </c>
      <c r="C124" s="133"/>
      <c r="D124" s="134">
        <v>1.18</v>
      </c>
      <c r="E124" s="134">
        <v>1.18</v>
      </c>
      <c r="F124" s="134">
        <v>1.18</v>
      </c>
      <c r="G124" s="134">
        <v>1.18</v>
      </c>
      <c r="H124" s="134">
        <v>1.18</v>
      </c>
    </row>
    <row r="125" spans="2:8" ht="12.75" customHeight="1">
      <c r="B125" s="133" t="s">
        <v>1089</v>
      </c>
      <c r="C125" s="133"/>
      <c r="D125" s="134">
        <v>1.18</v>
      </c>
      <c r="E125" s="134">
        <v>1.18</v>
      </c>
      <c r="F125" s="134">
        <v>1.18</v>
      </c>
      <c r="G125" s="134">
        <v>1.18</v>
      </c>
      <c r="H125" s="134">
        <v>1.18</v>
      </c>
    </row>
    <row r="126" spans="2:8" ht="12.75" customHeight="1">
      <c r="B126" s="133" t="s">
        <v>1090</v>
      </c>
      <c r="C126" s="133"/>
      <c r="D126" s="134">
        <v>1.18</v>
      </c>
      <c r="E126" s="134">
        <v>1.18</v>
      </c>
      <c r="F126" s="134">
        <v>1.18</v>
      </c>
      <c r="G126" s="134">
        <v>1.18</v>
      </c>
      <c r="H126" s="134">
        <v>1.18</v>
      </c>
    </row>
    <row r="127" spans="2:8" ht="12.75" customHeight="1">
      <c r="B127" s="133" t="s">
        <v>1268</v>
      </c>
      <c r="C127" s="133"/>
      <c r="D127" s="134">
        <v>1.18</v>
      </c>
      <c r="E127" s="134">
        <v>1.18</v>
      </c>
      <c r="F127" s="134">
        <v>1.18</v>
      </c>
      <c r="G127" s="134">
        <v>1.18</v>
      </c>
      <c r="H127" s="134">
        <v>1.18</v>
      </c>
    </row>
    <row r="128" spans="2:8" ht="12.75" customHeight="1">
      <c r="B128" s="133" t="s">
        <v>1091</v>
      </c>
      <c r="C128" s="133"/>
      <c r="D128" s="134">
        <v>1</v>
      </c>
      <c r="E128" s="134">
        <v>1</v>
      </c>
      <c r="F128" s="134">
        <v>1</v>
      </c>
      <c r="G128" s="134">
        <v>1</v>
      </c>
      <c r="H128" s="134">
        <v>1</v>
      </c>
    </row>
    <row r="129" spans="2:8" ht="12.75" customHeight="1">
      <c r="B129" s="133" t="s">
        <v>1092</v>
      </c>
      <c r="C129" s="133"/>
      <c r="D129" s="134">
        <v>1</v>
      </c>
      <c r="E129" s="134">
        <v>1</v>
      </c>
      <c r="F129" s="134">
        <v>1</v>
      </c>
      <c r="G129" s="134">
        <v>1</v>
      </c>
      <c r="H129" s="134">
        <v>1</v>
      </c>
    </row>
    <row r="130" spans="2:8" ht="12.75" customHeight="1">
      <c r="B130" s="133" t="s">
        <v>1093</v>
      </c>
      <c r="C130" s="133"/>
      <c r="D130" s="134">
        <v>1</v>
      </c>
      <c r="E130" s="134">
        <v>1</v>
      </c>
      <c r="F130" s="134">
        <v>1</v>
      </c>
      <c r="G130" s="134">
        <v>1</v>
      </c>
      <c r="H130" s="134">
        <v>1</v>
      </c>
    </row>
    <row r="131" spans="2:8" ht="12.75" customHeight="1">
      <c r="B131" s="133" t="s">
        <v>1094</v>
      </c>
      <c r="C131" s="133"/>
      <c r="D131" s="134">
        <v>1</v>
      </c>
      <c r="E131" s="134">
        <v>1</v>
      </c>
      <c r="F131" s="134">
        <v>1</v>
      </c>
      <c r="G131" s="134">
        <v>1</v>
      </c>
      <c r="H131" s="134">
        <v>1</v>
      </c>
    </row>
    <row r="132" spans="2:8" ht="12.75" customHeight="1">
      <c r="B132" s="133" t="s">
        <v>1095</v>
      </c>
      <c r="C132" s="133"/>
      <c r="D132" s="134">
        <v>1</v>
      </c>
      <c r="E132" s="134">
        <v>1</v>
      </c>
      <c r="F132" s="134">
        <v>1</v>
      </c>
      <c r="G132" s="134">
        <v>1</v>
      </c>
      <c r="H132" s="134">
        <v>1</v>
      </c>
    </row>
    <row r="133" spans="2:8" ht="12.75" customHeight="1">
      <c r="B133" s="133" t="s">
        <v>1096</v>
      </c>
      <c r="C133" s="133"/>
      <c r="D133" s="134">
        <v>1</v>
      </c>
      <c r="E133" s="134">
        <v>1</v>
      </c>
      <c r="F133" s="134">
        <v>1</v>
      </c>
      <c r="G133" s="134">
        <v>1</v>
      </c>
      <c r="H133" s="134">
        <v>1</v>
      </c>
    </row>
    <row r="134" spans="2:8" ht="12.75" customHeight="1">
      <c r="B134" s="133" t="s">
        <v>1097</v>
      </c>
      <c r="C134" s="133"/>
      <c r="D134" s="134">
        <v>1</v>
      </c>
      <c r="E134" s="134">
        <v>1</v>
      </c>
      <c r="F134" s="134">
        <v>1</v>
      </c>
      <c r="G134" s="134">
        <v>1</v>
      </c>
      <c r="H134" s="134">
        <v>1</v>
      </c>
    </row>
    <row r="135" spans="2:8" ht="12.75" customHeight="1">
      <c r="B135" s="133" t="s">
        <v>1098</v>
      </c>
      <c r="C135" s="133"/>
      <c r="D135" s="134">
        <v>1</v>
      </c>
      <c r="E135" s="134">
        <v>1</v>
      </c>
      <c r="F135" s="134">
        <v>1</v>
      </c>
      <c r="G135" s="134">
        <v>1</v>
      </c>
      <c r="H135" s="134">
        <v>1</v>
      </c>
    </row>
    <row r="136" spans="2:8" ht="12.75" customHeight="1">
      <c r="B136" s="133" t="s">
        <v>1099</v>
      </c>
      <c r="C136" s="133"/>
      <c r="D136" s="134">
        <v>1</v>
      </c>
      <c r="E136" s="134">
        <v>1</v>
      </c>
      <c r="F136" s="134">
        <v>1</v>
      </c>
      <c r="G136" s="134">
        <v>1</v>
      </c>
      <c r="H136" s="134">
        <v>1</v>
      </c>
    </row>
    <row r="137" spans="2:8" ht="12.75" customHeight="1">
      <c r="B137" s="133" t="s">
        <v>1100</v>
      </c>
      <c r="C137" s="133"/>
      <c r="D137" s="134">
        <v>1</v>
      </c>
      <c r="E137" s="134">
        <v>1</v>
      </c>
      <c r="F137" s="134">
        <v>1</v>
      </c>
      <c r="G137" s="134">
        <v>1</v>
      </c>
      <c r="H137" s="134">
        <v>1</v>
      </c>
    </row>
    <row r="138" spans="2:8" ht="12.75" customHeight="1">
      <c r="B138" s="133" t="s">
        <v>1101</v>
      </c>
      <c r="C138" s="133"/>
      <c r="D138" s="134">
        <v>1</v>
      </c>
      <c r="E138" s="134">
        <v>1</v>
      </c>
      <c r="F138" s="134">
        <v>1</v>
      </c>
      <c r="G138" s="134">
        <v>1</v>
      </c>
      <c r="H138" s="134">
        <v>1</v>
      </c>
    </row>
    <row r="139" spans="2:8" ht="12.75" customHeight="1">
      <c r="B139" s="133" t="s">
        <v>1102</v>
      </c>
      <c r="C139" s="133"/>
      <c r="D139" s="134">
        <v>1</v>
      </c>
      <c r="E139" s="134">
        <v>1</v>
      </c>
      <c r="F139" s="134">
        <v>1</v>
      </c>
      <c r="G139" s="134">
        <v>1</v>
      </c>
      <c r="H139" s="134">
        <v>1</v>
      </c>
    </row>
    <row r="140" spans="2:8" ht="12.75" customHeight="1">
      <c r="B140" s="133" t="s">
        <v>1103</v>
      </c>
      <c r="C140" s="133"/>
      <c r="D140" s="134">
        <v>1</v>
      </c>
      <c r="E140" s="134">
        <v>1</v>
      </c>
      <c r="F140" s="134">
        <v>1</v>
      </c>
      <c r="G140" s="134">
        <v>1</v>
      </c>
      <c r="H140" s="134">
        <v>1</v>
      </c>
    </row>
    <row r="141" spans="2:8" ht="12.75" customHeight="1">
      <c r="B141" s="133" t="s">
        <v>1104</v>
      </c>
      <c r="C141" s="133"/>
      <c r="D141" s="134">
        <v>1</v>
      </c>
      <c r="E141" s="134">
        <v>1</v>
      </c>
      <c r="F141" s="134">
        <v>1</v>
      </c>
      <c r="G141" s="134">
        <v>1</v>
      </c>
      <c r="H141" s="134">
        <v>1</v>
      </c>
    </row>
    <row r="142" spans="2:8" ht="12.75" customHeight="1">
      <c r="B142" s="133" t="s">
        <v>1105</v>
      </c>
      <c r="C142" s="133"/>
      <c r="D142" s="134">
        <v>1</v>
      </c>
      <c r="E142" s="134">
        <v>1</v>
      </c>
      <c r="F142" s="134">
        <v>1</v>
      </c>
      <c r="G142" s="134">
        <v>1</v>
      </c>
      <c r="H142" s="134">
        <v>1</v>
      </c>
    </row>
    <row r="143" spans="2:8" ht="12.75" customHeight="1">
      <c r="B143" s="133" t="s">
        <v>1106</v>
      </c>
      <c r="C143" s="133"/>
      <c r="D143" s="134">
        <v>1</v>
      </c>
      <c r="E143" s="134">
        <v>1</v>
      </c>
      <c r="F143" s="134">
        <v>1</v>
      </c>
      <c r="G143" s="134">
        <v>1</v>
      </c>
      <c r="H143" s="134">
        <v>1</v>
      </c>
    </row>
    <row r="144" spans="2:8" ht="12.75" customHeight="1">
      <c r="B144" s="133" t="s">
        <v>1107</v>
      </c>
      <c r="C144" s="133"/>
      <c r="D144" s="134">
        <v>1</v>
      </c>
      <c r="E144" s="134">
        <v>1</v>
      </c>
      <c r="F144" s="134">
        <v>1</v>
      </c>
      <c r="G144" s="134">
        <v>1</v>
      </c>
      <c r="H144" s="134">
        <v>1</v>
      </c>
    </row>
    <row r="145" spans="2:8" ht="12.75" customHeight="1">
      <c r="B145" s="133" t="s">
        <v>1108</v>
      </c>
      <c r="C145" s="133"/>
      <c r="D145" s="134">
        <v>1</v>
      </c>
      <c r="E145" s="134">
        <v>1</v>
      </c>
      <c r="F145" s="134">
        <v>1</v>
      </c>
      <c r="G145" s="134">
        <v>1</v>
      </c>
      <c r="H145" s="134">
        <v>1</v>
      </c>
    </row>
    <row r="146" spans="2:8" ht="12.75" customHeight="1">
      <c r="B146" s="133" t="s">
        <v>1109</v>
      </c>
      <c r="C146" s="133"/>
      <c r="D146" s="134">
        <v>1</v>
      </c>
      <c r="E146" s="134">
        <v>1</v>
      </c>
      <c r="F146" s="134">
        <v>1</v>
      </c>
      <c r="G146" s="134">
        <v>1</v>
      </c>
      <c r="H146" s="134">
        <v>1</v>
      </c>
    </row>
    <row r="147" spans="2:8" ht="12.75" customHeight="1">
      <c r="B147" s="133" t="s">
        <v>1110</v>
      </c>
      <c r="C147" s="133"/>
      <c r="D147" s="134">
        <v>1</v>
      </c>
      <c r="E147" s="134">
        <v>1</v>
      </c>
      <c r="F147" s="134">
        <v>1</v>
      </c>
      <c r="G147" s="134">
        <v>1</v>
      </c>
      <c r="H147" s="134">
        <v>1</v>
      </c>
    </row>
    <row r="148" spans="2:8" ht="12.75" customHeight="1">
      <c r="B148" s="133" t="s">
        <v>1111</v>
      </c>
      <c r="C148" s="133"/>
      <c r="D148" s="134">
        <v>1</v>
      </c>
      <c r="E148" s="134">
        <v>1</v>
      </c>
      <c r="F148" s="134">
        <v>1</v>
      </c>
      <c r="G148" s="134">
        <v>1</v>
      </c>
      <c r="H148" s="134">
        <v>1</v>
      </c>
    </row>
    <row r="149" spans="2:8" ht="12.75" customHeight="1">
      <c r="B149" s="133" t="s">
        <v>1112</v>
      </c>
      <c r="C149" s="133"/>
      <c r="D149" s="134">
        <v>1</v>
      </c>
      <c r="E149" s="134">
        <v>1</v>
      </c>
      <c r="F149" s="134">
        <v>1</v>
      </c>
      <c r="G149" s="134">
        <v>1</v>
      </c>
      <c r="H149" s="134">
        <v>1</v>
      </c>
    </row>
    <row r="150" spans="2:8" ht="12.75" customHeight="1">
      <c r="B150" s="133" t="s">
        <v>1113</v>
      </c>
      <c r="C150" s="133"/>
      <c r="D150" s="134">
        <v>1</v>
      </c>
      <c r="E150" s="134">
        <v>1</v>
      </c>
      <c r="F150" s="134">
        <v>1</v>
      </c>
      <c r="G150" s="134">
        <v>1</v>
      </c>
      <c r="H150" s="134">
        <v>1</v>
      </c>
    </row>
    <row r="151" spans="2:8" ht="12.75" customHeight="1">
      <c r="B151" s="133" t="s">
        <v>1114</v>
      </c>
      <c r="C151" s="133"/>
      <c r="D151" s="134">
        <v>1</v>
      </c>
      <c r="E151" s="134">
        <v>1</v>
      </c>
      <c r="F151" s="134">
        <v>1</v>
      </c>
      <c r="G151" s="134">
        <v>1</v>
      </c>
      <c r="H151" s="134">
        <v>1</v>
      </c>
    </row>
    <row r="152" spans="2:8" ht="12.75" customHeight="1">
      <c r="B152" s="133" t="s">
        <v>1115</v>
      </c>
      <c r="C152" s="133"/>
      <c r="D152" s="134">
        <v>1</v>
      </c>
      <c r="E152" s="134">
        <v>1</v>
      </c>
      <c r="F152" s="134">
        <v>1</v>
      </c>
      <c r="G152" s="134">
        <v>1</v>
      </c>
      <c r="H152" s="134">
        <v>1</v>
      </c>
    </row>
    <row r="153" spans="2:8" ht="12.75" customHeight="1">
      <c r="B153" s="133" t="s">
        <v>1116</v>
      </c>
      <c r="C153" s="133"/>
      <c r="D153" s="134">
        <v>1</v>
      </c>
      <c r="E153" s="134">
        <v>1</v>
      </c>
      <c r="F153" s="134">
        <v>1</v>
      </c>
      <c r="G153" s="134">
        <v>1</v>
      </c>
      <c r="H153" s="134">
        <v>1</v>
      </c>
    </row>
    <row r="154" spans="2:8" ht="12.75" customHeight="1">
      <c r="B154" s="133" t="s">
        <v>1117</v>
      </c>
      <c r="C154" s="133"/>
      <c r="D154" s="134">
        <v>1</v>
      </c>
      <c r="E154" s="134">
        <v>1</v>
      </c>
      <c r="F154" s="134">
        <v>1</v>
      </c>
      <c r="G154" s="134">
        <v>1</v>
      </c>
      <c r="H154" s="134">
        <v>1</v>
      </c>
    </row>
    <row r="155" spans="2:8" ht="12.75" customHeight="1">
      <c r="B155" s="133" t="s">
        <v>1118</v>
      </c>
      <c r="C155" s="133"/>
      <c r="D155" s="134">
        <v>1</v>
      </c>
      <c r="E155" s="134">
        <v>1</v>
      </c>
      <c r="F155" s="134">
        <v>1</v>
      </c>
      <c r="G155" s="134">
        <v>1</v>
      </c>
      <c r="H155" s="134">
        <v>1</v>
      </c>
    </row>
    <row r="156" spans="2:8" ht="12.75" customHeight="1">
      <c r="B156" s="133" t="s">
        <v>1119</v>
      </c>
      <c r="C156" s="133"/>
      <c r="D156" s="134">
        <v>1</v>
      </c>
      <c r="E156" s="134">
        <v>1</v>
      </c>
      <c r="F156" s="134">
        <v>1</v>
      </c>
      <c r="G156" s="134">
        <v>1</v>
      </c>
      <c r="H156" s="134">
        <v>1</v>
      </c>
    </row>
    <row r="157" spans="2:8" ht="12.75" customHeight="1">
      <c r="B157" s="133" t="s">
        <v>1120</v>
      </c>
      <c r="C157" s="133"/>
      <c r="D157" s="134">
        <v>1</v>
      </c>
      <c r="E157" s="134">
        <v>1</v>
      </c>
      <c r="F157" s="134">
        <v>1</v>
      </c>
      <c r="G157" s="134">
        <v>1</v>
      </c>
      <c r="H157" s="134">
        <v>1</v>
      </c>
    </row>
    <row r="158" spans="2:8" ht="12.75" customHeight="1">
      <c r="B158" s="133" t="s">
        <v>1269</v>
      </c>
      <c r="C158" s="133"/>
      <c r="D158" s="134">
        <v>1</v>
      </c>
      <c r="E158" s="134">
        <v>1</v>
      </c>
      <c r="F158" s="134">
        <v>1</v>
      </c>
      <c r="G158" s="134">
        <v>1</v>
      </c>
      <c r="H158" s="134">
        <v>1</v>
      </c>
    </row>
    <row r="159" spans="2:8" ht="12.75" customHeight="1">
      <c r="B159" s="133" t="s">
        <v>1121</v>
      </c>
      <c r="C159" s="133"/>
      <c r="D159" s="134">
        <v>1</v>
      </c>
      <c r="E159" s="134">
        <v>1</v>
      </c>
      <c r="F159" s="134">
        <v>1</v>
      </c>
      <c r="G159" s="134">
        <v>1</v>
      </c>
      <c r="H159" s="134">
        <v>1</v>
      </c>
    </row>
    <row r="160" spans="2:8" ht="12.75" customHeight="1">
      <c r="B160" s="133" t="s">
        <v>1122</v>
      </c>
      <c r="C160" s="133"/>
      <c r="D160" s="134">
        <v>1</v>
      </c>
      <c r="E160" s="134">
        <v>1</v>
      </c>
      <c r="F160" s="134">
        <v>1</v>
      </c>
      <c r="G160" s="134">
        <v>1</v>
      </c>
      <c r="H160" s="134">
        <v>1</v>
      </c>
    </row>
    <row r="161" spans="2:8" ht="12.75" customHeight="1">
      <c r="B161" s="133" t="s">
        <v>1123</v>
      </c>
      <c r="C161" s="133"/>
      <c r="D161" s="134">
        <v>1.06</v>
      </c>
      <c r="E161" s="134">
        <v>1.06</v>
      </c>
      <c r="F161" s="134">
        <v>1.05</v>
      </c>
      <c r="G161" s="134">
        <v>1.04</v>
      </c>
      <c r="H161" s="134">
        <v>1.03</v>
      </c>
    </row>
    <row r="162" spans="2:8" ht="12.75" customHeight="1">
      <c r="B162" s="133" t="s">
        <v>1124</v>
      </c>
      <c r="C162" s="133"/>
      <c r="D162" s="134">
        <v>1</v>
      </c>
      <c r="E162" s="134">
        <v>1</v>
      </c>
      <c r="F162" s="134">
        <v>1</v>
      </c>
      <c r="G162" s="134">
        <v>1</v>
      </c>
      <c r="H162" s="134">
        <v>1</v>
      </c>
    </row>
    <row r="163" spans="2:8" ht="12.75" customHeight="1">
      <c r="B163" s="133" t="s">
        <v>1125</v>
      </c>
      <c r="C163" s="133"/>
      <c r="D163" s="134">
        <v>1</v>
      </c>
      <c r="E163" s="134">
        <v>1</v>
      </c>
      <c r="F163" s="134">
        <v>1</v>
      </c>
      <c r="G163" s="134">
        <v>1</v>
      </c>
      <c r="H163" s="134">
        <v>1</v>
      </c>
    </row>
    <row r="164" spans="2:8" ht="12.75" customHeight="1">
      <c r="B164" s="133" t="s">
        <v>1126</v>
      </c>
      <c r="C164" s="133"/>
      <c r="D164" s="134">
        <v>1</v>
      </c>
      <c r="E164" s="134">
        <v>1</v>
      </c>
      <c r="F164" s="134">
        <v>1</v>
      </c>
      <c r="G164" s="134">
        <v>1</v>
      </c>
      <c r="H164" s="134">
        <v>1</v>
      </c>
    </row>
    <row r="165" spans="2:8" ht="12.75" customHeight="1">
      <c r="B165" s="133" t="s">
        <v>1127</v>
      </c>
      <c r="C165" s="133"/>
      <c r="D165" s="134">
        <v>1</v>
      </c>
      <c r="E165" s="134">
        <v>1</v>
      </c>
      <c r="F165" s="134">
        <v>1</v>
      </c>
      <c r="G165" s="134">
        <v>1</v>
      </c>
      <c r="H165" s="134">
        <v>1</v>
      </c>
    </row>
    <row r="166" spans="2:8" ht="12.75" customHeight="1">
      <c r="B166" s="133" t="s">
        <v>1128</v>
      </c>
      <c r="C166" s="133"/>
      <c r="D166" s="134">
        <v>1</v>
      </c>
      <c r="E166" s="134">
        <v>1</v>
      </c>
      <c r="F166" s="134">
        <v>1</v>
      </c>
      <c r="G166" s="134">
        <v>1</v>
      </c>
      <c r="H166" s="134">
        <v>1</v>
      </c>
    </row>
    <row r="167" spans="2:8" ht="12.75" customHeight="1">
      <c r="B167" s="133" t="s">
        <v>1129</v>
      </c>
      <c r="C167" s="133"/>
      <c r="D167" s="134">
        <v>1</v>
      </c>
      <c r="E167" s="134">
        <v>1</v>
      </c>
      <c r="F167" s="134">
        <v>1</v>
      </c>
      <c r="G167" s="134">
        <v>1</v>
      </c>
      <c r="H167" s="134">
        <v>1</v>
      </c>
    </row>
    <row r="168" spans="2:8" ht="12.75" customHeight="1">
      <c r="B168" s="133" t="s">
        <v>1130</v>
      </c>
      <c r="C168" s="133"/>
      <c r="D168" s="134">
        <v>1</v>
      </c>
      <c r="E168" s="134">
        <v>1</v>
      </c>
      <c r="F168" s="134">
        <v>1</v>
      </c>
      <c r="G168" s="134">
        <v>1</v>
      </c>
      <c r="H168" s="134">
        <v>1</v>
      </c>
    </row>
    <row r="169" spans="2:8" ht="12.75" customHeight="1">
      <c r="B169" s="133" t="s">
        <v>1131</v>
      </c>
      <c r="C169" s="133"/>
      <c r="D169" s="134">
        <v>1</v>
      </c>
      <c r="E169" s="134">
        <v>1</v>
      </c>
      <c r="F169" s="134">
        <v>1</v>
      </c>
      <c r="G169" s="134">
        <v>1</v>
      </c>
      <c r="H169" s="134">
        <v>1</v>
      </c>
    </row>
    <row r="170" spans="2:8" ht="12.75" customHeight="1">
      <c r="B170" s="133" t="s">
        <v>1132</v>
      </c>
      <c r="C170" s="133"/>
      <c r="D170" s="134">
        <v>1</v>
      </c>
      <c r="E170" s="134">
        <v>1</v>
      </c>
      <c r="F170" s="134">
        <v>1</v>
      </c>
      <c r="G170" s="134">
        <v>1</v>
      </c>
      <c r="H170" s="134">
        <v>1</v>
      </c>
    </row>
    <row r="171" spans="2:8" ht="12.75" customHeight="1">
      <c r="B171" s="133" t="s">
        <v>1133</v>
      </c>
      <c r="C171" s="133"/>
      <c r="D171" s="134">
        <v>1</v>
      </c>
      <c r="E171" s="134">
        <v>1</v>
      </c>
      <c r="F171" s="134">
        <v>1</v>
      </c>
      <c r="G171" s="134">
        <v>1</v>
      </c>
      <c r="H171" s="134">
        <v>1</v>
      </c>
    </row>
    <row r="172" spans="2:8" ht="12.75" customHeight="1">
      <c r="B172" s="133" t="s">
        <v>1134</v>
      </c>
      <c r="C172" s="133"/>
      <c r="D172" s="134">
        <v>1</v>
      </c>
      <c r="E172" s="134">
        <v>1</v>
      </c>
      <c r="F172" s="134">
        <v>1</v>
      </c>
      <c r="G172" s="134">
        <v>1</v>
      </c>
      <c r="H172" s="134">
        <v>1</v>
      </c>
    </row>
    <row r="173" spans="2:8" ht="12.75" customHeight="1">
      <c r="B173" s="133" t="s">
        <v>1135</v>
      </c>
      <c r="C173" s="133"/>
      <c r="D173" s="134">
        <v>1</v>
      </c>
      <c r="E173" s="134">
        <v>1</v>
      </c>
      <c r="F173" s="134">
        <v>1</v>
      </c>
      <c r="G173" s="134">
        <v>1</v>
      </c>
      <c r="H173" s="134">
        <v>1</v>
      </c>
    </row>
    <row r="174" spans="2:8" ht="12.75" customHeight="1">
      <c r="B174" s="133" t="s">
        <v>1136</v>
      </c>
      <c r="C174" s="133"/>
      <c r="D174" s="134">
        <v>1</v>
      </c>
      <c r="E174" s="134">
        <v>1</v>
      </c>
      <c r="F174" s="134">
        <v>1</v>
      </c>
      <c r="G174" s="134">
        <v>1</v>
      </c>
      <c r="H174" s="134">
        <v>1</v>
      </c>
    </row>
    <row r="175" spans="2:8" ht="12.75" customHeight="1">
      <c r="B175" s="133" t="s">
        <v>1137</v>
      </c>
      <c r="C175" s="133"/>
      <c r="D175" s="134">
        <v>1</v>
      </c>
      <c r="E175" s="134">
        <v>1</v>
      </c>
      <c r="F175" s="134">
        <v>1</v>
      </c>
      <c r="G175" s="134">
        <v>1</v>
      </c>
      <c r="H175" s="134">
        <v>1</v>
      </c>
    </row>
    <row r="176" spans="2:8" ht="12.75" customHeight="1">
      <c r="B176" s="133" t="s">
        <v>1138</v>
      </c>
      <c r="C176" s="133"/>
      <c r="D176" s="134">
        <v>1</v>
      </c>
      <c r="E176" s="134">
        <v>1</v>
      </c>
      <c r="F176" s="134">
        <v>1</v>
      </c>
      <c r="G176" s="134">
        <v>1</v>
      </c>
      <c r="H176" s="134">
        <v>1</v>
      </c>
    </row>
    <row r="177" spans="2:8" ht="12.75" customHeight="1">
      <c r="B177" s="133" t="s">
        <v>1139</v>
      </c>
      <c r="C177" s="133"/>
      <c r="D177" s="134">
        <v>1</v>
      </c>
      <c r="E177" s="134">
        <v>1</v>
      </c>
      <c r="F177" s="134">
        <v>1</v>
      </c>
      <c r="G177" s="134">
        <v>1</v>
      </c>
      <c r="H177" s="134">
        <v>1</v>
      </c>
    </row>
    <row r="178" spans="2:8" ht="12.75" customHeight="1">
      <c r="B178" s="133" t="s">
        <v>1140</v>
      </c>
      <c r="C178" s="133"/>
      <c r="D178" s="134">
        <v>1</v>
      </c>
      <c r="E178" s="134">
        <v>1</v>
      </c>
      <c r="F178" s="134">
        <v>1</v>
      </c>
      <c r="G178" s="134">
        <v>1</v>
      </c>
      <c r="H178" s="134">
        <v>1</v>
      </c>
    </row>
    <row r="179" spans="2:8" ht="12.75" customHeight="1">
      <c r="B179" s="133" t="s">
        <v>1141</v>
      </c>
      <c r="C179" s="133"/>
      <c r="D179" s="134">
        <v>1</v>
      </c>
      <c r="E179" s="134">
        <v>1</v>
      </c>
      <c r="F179" s="134">
        <v>1</v>
      </c>
      <c r="G179" s="134">
        <v>1</v>
      </c>
      <c r="H179" s="134">
        <v>1</v>
      </c>
    </row>
    <row r="180" spans="2:8" ht="12.75" customHeight="1">
      <c r="B180" s="133" t="s">
        <v>1142</v>
      </c>
      <c r="C180" s="133"/>
      <c r="D180" s="134">
        <v>1</v>
      </c>
      <c r="E180" s="134">
        <v>1</v>
      </c>
      <c r="F180" s="134">
        <v>1</v>
      </c>
      <c r="G180" s="134">
        <v>1</v>
      </c>
      <c r="H180" s="134">
        <v>1</v>
      </c>
    </row>
    <row r="181" spans="2:8" ht="12.75" customHeight="1">
      <c r="B181" s="133" t="s">
        <v>1143</v>
      </c>
      <c r="C181" s="133"/>
      <c r="D181" s="134">
        <v>1</v>
      </c>
      <c r="E181" s="134">
        <v>1</v>
      </c>
      <c r="F181" s="134">
        <v>1</v>
      </c>
      <c r="G181" s="134">
        <v>1</v>
      </c>
      <c r="H181" s="134">
        <v>1</v>
      </c>
    </row>
    <row r="182" spans="2:8" ht="12.75" customHeight="1">
      <c r="B182" s="133" t="s">
        <v>1144</v>
      </c>
      <c r="C182" s="133"/>
      <c r="D182" s="134">
        <v>1</v>
      </c>
      <c r="E182" s="134">
        <v>1</v>
      </c>
      <c r="F182" s="134">
        <v>1</v>
      </c>
      <c r="G182" s="134">
        <v>1</v>
      </c>
      <c r="H182" s="134">
        <v>1</v>
      </c>
    </row>
    <row r="183" spans="2:8" ht="12.75" customHeight="1">
      <c r="B183" s="133" t="s">
        <v>1270</v>
      </c>
      <c r="C183" s="133"/>
      <c r="D183" s="134">
        <v>1</v>
      </c>
      <c r="E183" s="134">
        <v>1</v>
      </c>
      <c r="F183" s="134">
        <v>1</v>
      </c>
      <c r="G183" s="134">
        <v>1</v>
      </c>
      <c r="H183" s="134">
        <v>1</v>
      </c>
    </row>
    <row r="184" spans="2:8" ht="12.75" customHeight="1">
      <c r="B184" s="133" t="s">
        <v>1145</v>
      </c>
      <c r="C184" s="133"/>
      <c r="D184" s="134">
        <v>1</v>
      </c>
      <c r="E184" s="134">
        <v>1</v>
      </c>
      <c r="F184" s="134">
        <v>1</v>
      </c>
      <c r="G184" s="134">
        <v>1</v>
      </c>
      <c r="H184" s="134">
        <v>1</v>
      </c>
    </row>
    <row r="185" spans="2:8" ht="12.75" customHeight="1">
      <c r="B185" s="133" t="s">
        <v>1146</v>
      </c>
      <c r="C185" s="133"/>
      <c r="D185" s="134">
        <v>1</v>
      </c>
      <c r="E185" s="134">
        <v>1</v>
      </c>
      <c r="F185" s="134">
        <v>1</v>
      </c>
      <c r="G185" s="134">
        <v>1</v>
      </c>
      <c r="H185" s="134">
        <v>1</v>
      </c>
    </row>
    <row r="186" spans="2:8" ht="12.75" customHeight="1">
      <c r="B186" s="133" t="s">
        <v>1147</v>
      </c>
      <c r="C186" s="133"/>
      <c r="D186" s="134">
        <v>1</v>
      </c>
      <c r="E186" s="134">
        <v>1</v>
      </c>
      <c r="F186" s="134">
        <v>1</v>
      </c>
      <c r="G186" s="134">
        <v>1</v>
      </c>
      <c r="H186" s="134">
        <v>1</v>
      </c>
    </row>
    <row r="187" spans="2:8" ht="12.75" customHeight="1">
      <c r="B187" s="133" t="s">
        <v>1148</v>
      </c>
      <c r="C187" s="133"/>
      <c r="D187" s="134">
        <v>1</v>
      </c>
      <c r="E187" s="134">
        <v>1</v>
      </c>
      <c r="F187" s="134">
        <v>1</v>
      </c>
      <c r="G187" s="134">
        <v>1</v>
      </c>
      <c r="H187" s="134">
        <v>1</v>
      </c>
    </row>
    <row r="188" spans="2:8" ht="12.75" customHeight="1">
      <c r="B188" s="133" t="s">
        <v>1149</v>
      </c>
      <c r="C188" s="133"/>
      <c r="D188" s="134">
        <v>1</v>
      </c>
      <c r="E188" s="134">
        <v>1</v>
      </c>
      <c r="F188" s="134">
        <v>1</v>
      </c>
      <c r="G188" s="134">
        <v>1</v>
      </c>
      <c r="H188" s="134">
        <v>1</v>
      </c>
    </row>
    <row r="189" spans="2:8" ht="12.75" customHeight="1">
      <c r="B189" s="133" t="s">
        <v>1271</v>
      </c>
      <c r="C189" s="133"/>
      <c r="D189" s="134">
        <v>1.06</v>
      </c>
      <c r="E189" s="134">
        <v>1.06</v>
      </c>
      <c r="F189" s="134">
        <v>1.05</v>
      </c>
      <c r="G189" s="134">
        <v>1.04</v>
      </c>
      <c r="H189" s="134">
        <v>1.03</v>
      </c>
    </row>
    <row r="190" spans="2:8" ht="12.75" customHeight="1">
      <c r="B190" s="133" t="s">
        <v>1150</v>
      </c>
      <c r="C190" s="133"/>
      <c r="D190" s="134">
        <v>1.06</v>
      </c>
      <c r="E190" s="134">
        <v>1.06</v>
      </c>
      <c r="F190" s="134">
        <v>1.06</v>
      </c>
      <c r="G190" s="134">
        <v>1.06</v>
      </c>
      <c r="H190" s="134">
        <v>1.06</v>
      </c>
    </row>
    <row r="191" spans="2:8" ht="12.75" customHeight="1">
      <c r="B191" s="133" t="s">
        <v>1151</v>
      </c>
      <c r="C191" s="133"/>
      <c r="D191" s="134">
        <v>1.12</v>
      </c>
      <c r="E191" s="134">
        <v>1.12</v>
      </c>
      <c r="F191" s="134">
        <v>1.12</v>
      </c>
      <c r="G191" s="134">
        <v>1.12</v>
      </c>
      <c r="H191" s="134">
        <v>1.12</v>
      </c>
    </row>
    <row r="192" spans="2:8" ht="12.75" customHeight="1">
      <c r="B192" s="133" t="s">
        <v>1152</v>
      </c>
      <c r="C192" s="133"/>
      <c r="D192" s="134">
        <v>1.06</v>
      </c>
      <c r="E192" s="134">
        <v>1.06</v>
      </c>
      <c r="F192" s="134">
        <v>1.06</v>
      </c>
      <c r="G192" s="134">
        <v>1.06</v>
      </c>
      <c r="H192" s="134">
        <v>1.06</v>
      </c>
    </row>
    <row r="193" spans="2:8" ht="12.75" customHeight="1">
      <c r="B193" s="133" t="s">
        <v>1153</v>
      </c>
      <c r="C193" s="133"/>
      <c r="D193" s="134">
        <v>1.06</v>
      </c>
      <c r="E193" s="134">
        <v>1.06</v>
      </c>
      <c r="F193" s="134">
        <v>1.06</v>
      </c>
      <c r="G193" s="134">
        <v>1.06</v>
      </c>
      <c r="H193" s="134">
        <v>1.06</v>
      </c>
    </row>
    <row r="194" spans="2:8" ht="12.75" customHeight="1">
      <c r="B194" s="133" t="s">
        <v>1154</v>
      </c>
      <c r="C194" s="133"/>
      <c r="D194" s="134">
        <v>1.12</v>
      </c>
      <c r="E194" s="134">
        <v>1.12</v>
      </c>
      <c r="F194" s="134">
        <v>1.12</v>
      </c>
      <c r="G194" s="134">
        <v>1.12</v>
      </c>
      <c r="H194" s="134">
        <v>1.12</v>
      </c>
    </row>
    <row r="195" spans="2:8" ht="12.75" customHeight="1">
      <c r="B195" s="133" t="s">
        <v>1155</v>
      </c>
      <c r="C195" s="133"/>
      <c r="D195" s="134">
        <v>1.12</v>
      </c>
      <c r="E195" s="134">
        <v>1.12</v>
      </c>
      <c r="F195" s="134">
        <v>1.12</v>
      </c>
      <c r="G195" s="134">
        <v>1.12</v>
      </c>
      <c r="H195" s="134">
        <v>1.12</v>
      </c>
    </row>
    <row r="196" spans="2:8" ht="12.75" customHeight="1">
      <c r="B196" s="133" t="s">
        <v>1156</v>
      </c>
      <c r="C196" s="133"/>
      <c r="D196" s="134">
        <v>1.06</v>
      </c>
      <c r="E196" s="134">
        <v>1.06</v>
      </c>
      <c r="F196" s="134">
        <v>1.06</v>
      </c>
      <c r="G196" s="134">
        <v>1.06</v>
      </c>
      <c r="H196" s="134">
        <v>1.06</v>
      </c>
    </row>
    <row r="197" spans="2:8" ht="12.75" customHeight="1">
      <c r="B197" s="133" t="s">
        <v>1157</v>
      </c>
      <c r="C197" s="133"/>
      <c r="D197" s="134">
        <v>1.06</v>
      </c>
      <c r="E197" s="134">
        <v>1.06</v>
      </c>
      <c r="F197" s="134">
        <v>1.06</v>
      </c>
      <c r="G197" s="134">
        <v>1.06</v>
      </c>
      <c r="H197" s="134">
        <v>1.06</v>
      </c>
    </row>
    <row r="198" spans="2:8" ht="12.75" customHeight="1">
      <c r="B198" s="133" t="s">
        <v>1158</v>
      </c>
      <c r="C198" s="133"/>
      <c r="D198" s="134">
        <v>1.12</v>
      </c>
      <c r="E198" s="134">
        <v>1.12</v>
      </c>
      <c r="F198" s="134">
        <v>1.12</v>
      </c>
      <c r="G198" s="134">
        <v>1.12</v>
      </c>
      <c r="H198" s="134">
        <v>1.12</v>
      </c>
    </row>
    <row r="199" spans="2:8" ht="12.75" customHeight="1">
      <c r="B199" s="133" t="s">
        <v>1159</v>
      </c>
      <c r="C199" s="133"/>
      <c r="D199" s="134">
        <v>1.06</v>
      </c>
      <c r="E199" s="134">
        <v>1.06</v>
      </c>
      <c r="F199" s="134">
        <v>1.06</v>
      </c>
      <c r="G199" s="134">
        <v>1.06</v>
      </c>
      <c r="H199" s="134">
        <v>1.06</v>
      </c>
    </row>
    <row r="200" spans="2:8" ht="12.75" customHeight="1">
      <c r="B200" s="133" t="s">
        <v>1160</v>
      </c>
      <c r="C200" s="133"/>
      <c r="D200" s="134">
        <v>1</v>
      </c>
      <c r="E200" s="134">
        <v>1</v>
      </c>
      <c r="F200" s="134">
        <v>1</v>
      </c>
      <c r="G200" s="134">
        <v>1</v>
      </c>
      <c r="H200" s="134">
        <v>1</v>
      </c>
    </row>
    <row r="201" spans="2:8" ht="12.75" customHeight="1">
      <c r="B201" s="133" t="s">
        <v>1161</v>
      </c>
      <c r="C201" s="133"/>
      <c r="D201" s="134">
        <v>1</v>
      </c>
      <c r="E201" s="134">
        <v>1</v>
      </c>
      <c r="F201" s="134">
        <v>1</v>
      </c>
      <c r="G201" s="134">
        <v>1</v>
      </c>
      <c r="H201" s="134">
        <v>1</v>
      </c>
    </row>
    <row r="202" spans="2:8" ht="12.75" customHeight="1">
      <c r="B202" s="133" t="s">
        <v>1162</v>
      </c>
      <c r="C202" s="133"/>
      <c r="D202" s="134">
        <v>1.06</v>
      </c>
      <c r="E202" s="134">
        <v>1.06</v>
      </c>
      <c r="F202" s="134">
        <v>1.06</v>
      </c>
      <c r="G202" s="134">
        <v>1.06</v>
      </c>
      <c r="H202" s="134">
        <v>1.06</v>
      </c>
    </row>
    <row r="203" spans="2:8" ht="12.75" customHeight="1">
      <c r="B203" s="133" t="s">
        <v>1163</v>
      </c>
      <c r="C203" s="133"/>
      <c r="D203" s="134">
        <v>1.12</v>
      </c>
      <c r="E203" s="134">
        <v>1.12</v>
      </c>
      <c r="F203" s="134">
        <v>1.12</v>
      </c>
      <c r="G203" s="134">
        <v>1.12</v>
      </c>
      <c r="H203" s="134">
        <v>1.12</v>
      </c>
    </row>
    <row r="204" spans="2:8" ht="12.75" customHeight="1">
      <c r="B204" s="133" t="s">
        <v>1288</v>
      </c>
      <c r="C204" s="133"/>
      <c r="D204" s="134">
        <v>1.12</v>
      </c>
      <c r="E204" s="134">
        <v>1.12</v>
      </c>
      <c r="F204" s="134">
        <v>1.12</v>
      </c>
      <c r="G204" s="134">
        <v>1.12</v>
      </c>
      <c r="H204" s="134">
        <v>1.12</v>
      </c>
    </row>
    <row r="205" spans="2:8" ht="12.75" customHeight="1">
      <c r="B205" s="133" t="s">
        <v>1289</v>
      </c>
      <c r="C205" s="133"/>
      <c r="D205" s="134">
        <v>1.12</v>
      </c>
      <c r="E205" s="134">
        <v>1.12</v>
      </c>
      <c r="F205" s="134">
        <v>1.12</v>
      </c>
      <c r="G205" s="134">
        <v>1.12</v>
      </c>
      <c r="H205" s="134">
        <v>1.12</v>
      </c>
    </row>
    <row r="206" spans="2:8" ht="12.75" customHeight="1">
      <c r="B206" s="133" t="s">
        <v>1272</v>
      </c>
      <c r="C206" s="133"/>
      <c r="D206" s="134">
        <v>1.12</v>
      </c>
      <c r="E206" s="134">
        <v>1.12</v>
      </c>
      <c r="F206" s="134">
        <v>1.12</v>
      </c>
      <c r="G206" s="134">
        <v>1.12</v>
      </c>
      <c r="H206" s="134">
        <v>1.12</v>
      </c>
    </row>
    <row r="207" spans="2:8" ht="12.75" customHeight="1">
      <c r="B207" s="133" t="s">
        <v>1164</v>
      </c>
      <c r="C207" s="133"/>
      <c r="D207" s="134">
        <v>1.12</v>
      </c>
      <c r="E207" s="134">
        <v>1.12</v>
      </c>
      <c r="F207" s="134">
        <v>1.12</v>
      </c>
      <c r="G207" s="134">
        <v>1.12</v>
      </c>
      <c r="H207" s="134">
        <v>1.12</v>
      </c>
    </row>
    <row r="208" spans="2:8" ht="12.75" customHeight="1">
      <c r="B208" s="133" t="s">
        <v>1165</v>
      </c>
      <c r="C208" s="133"/>
      <c r="D208" s="134">
        <v>1.12</v>
      </c>
      <c r="E208" s="134">
        <v>1.12</v>
      </c>
      <c r="F208" s="134">
        <v>1.12</v>
      </c>
      <c r="G208" s="134">
        <v>1.12</v>
      </c>
      <c r="H208" s="134">
        <v>1.12</v>
      </c>
    </row>
    <row r="209" spans="2:8" ht="12.75" customHeight="1">
      <c r="B209" s="133" t="s">
        <v>1166</v>
      </c>
      <c r="C209" s="133"/>
      <c r="D209" s="134">
        <v>1.12</v>
      </c>
      <c r="E209" s="134">
        <v>1.12</v>
      </c>
      <c r="F209" s="134">
        <v>1.12</v>
      </c>
      <c r="G209" s="134">
        <v>1.12</v>
      </c>
      <c r="H209" s="134">
        <v>1.12</v>
      </c>
    </row>
    <row r="210" spans="2:8" ht="12.75" customHeight="1">
      <c r="B210" s="133" t="s">
        <v>1167</v>
      </c>
      <c r="C210" s="133"/>
      <c r="D210" s="134">
        <v>1.12</v>
      </c>
      <c r="E210" s="134">
        <v>1.12</v>
      </c>
      <c r="F210" s="134">
        <v>1.12</v>
      </c>
      <c r="G210" s="134">
        <v>1.12</v>
      </c>
      <c r="H210" s="134">
        <v>1.12</v>
      </c>
    </row>
    <row r="211" spans="2:8" ht="12.75" customHeight="1">
      <c r="B211" s="133" t="s">
        <v>1168</v>
      </c>
      <c r="C211" s="133"/>
      <c r="D211" s="134">
        <v>1.06</v>
      </c>
      <c r="E211" s="134">
        <v>1.06</v>
      </c>
      <c r="F211" s="134">
        <v>1.06</v>
      </c>
      <c r="G211" s="134">
        <v>1.06</v>
      </c>
      <c r="H211" s="134">
        <v>1.06</v>
      </c>
    </row>
    <row r="212" spans="2:8" ht="12.75" customHeight="1">
      <c r="B212" s="133" t="s">
        <v>1169</v>
      </c>
      <c r="C212" s="133"/>
      <c r="D212" s="134">
        <v>1.1800000000000002</v>
      </c>
      <c r="E212" s="134">
        <v>1.1800000000000002</v>
      </c>
      <c r="F212" s="134">
        <v>1.1700000000000002</v>
      </c>
      <c r="G212" s="134">
        <v>1.1600000000000001</v>
      </c>
      <c r="H212" s="134">
        <v>1.1500000000000001</v>
      </c>
    </row>
    <row r="213" spans="2:8" ht="12.75" customHeight="1">
      <c r="B213" s="133" t="s">
        <v>1170</v>
      </c>
      <c r="C213" s="133"/>
      <c r="D213" s="134">
        <v>1.06</v>
      </c>
      <c r="E213" s="134">
        <v>1.06</v>
      </c>
      <c r="F213" s="134">
        <v>1.06</v>
      </c>
      <c r="G213" s="134">
        <v>1.06</v>
      </c>
      <c r="H213" s="134">
        <v>1.06</v>
      </c>
    </row>
    <row r="214" spans="2:8" ht="12.75" customHeight="1">
      <c r="B214" s="133" t="s">
        <v>1171</v>
      </c>
      <c r="C214" s="133"/>
      <c r="D214" s="134">
        <v>1.12</v>
      </c>
      <c r="E214" s="134">
        <v>1.12</v>
      </c>
      <c r="F214" s="134">
        <v>1.12</v>
      </c>
      <c r="G214" s="134">
        <v>1.12</v>
      </c>
      <c r="H214" s="134">
        <v>1.12</v>
      </c>
    </row>
    <row r="215" spans="2:8" ht="12.75" customHeight="1">
      <c r="B215" s="133" t="s">
        <v>1172</v>
      </c>
      <c r="C215" s="133"/>
      <c r="D215" s="134">
        <v>1.12</v>
      </c>
      <c r="E215" s="134">
        <v>1.12</v>
      </c>
      <c r="F215" s="134">
        <v>1.12</v>
      </c>
      <c r="G215" s="134">
        <v>1.12</v>
      </c>
      <c r="H215" s="134">
        <v>1.12</v>
      </c>
    </row>
    <row r="216" spans="2:8" ht="12.75" customHeight="1">
      <c r="B216" s="133" t="s">
        <v>1173</v>
      </c>
      <c r="C216" s="133"/>
      <c r="D216" s="134">
        <v>1.12</v>
      </c>
      <c r="E216" s="134">
        <v>1.12</v>
      </c>
      <c r="F216" s="134">
        <v>1.11</v>
      </c>
      <c r="G216" s="134">
        <v>1.1</v>
      </c>
      <c r="H216" s="134">
        <v>1.09</v>
      </c>
    </row>
    <row r="217" spans="2:8" ht="12.75" customHeight="1">
      <c r="B217" s="133" t="s">
        <v>1273</v>
      </c>
      <c r="C217" s="133"/>
      <c r="D217" s="134">
        <v>1.12</v>
      </c>
      <c r="E217" s="134">
        <v>1.12</v>
      </c>
      <c r="F217" s="134">
        <v>1.12</v>
      </c>
      <c r="G217" s="134">
        <v>1.12</v>
      </c>
      <c r="H217" s="134">
        <v>1.12</v>
      </c>
    </row>
    <row r="218" spans="2:8" ht="12.75" customHeight="1">
      <c r="B218" s="133" t="s">
        <v>1174</v>
      </c>
      <c r="C218" s="133"/>
      <c r="D218" s="134">
        <v>1</v>
      </c>
      <c r="E218" s="134">
        <v>1</v>
      </c>
      <c r="F218" s="134">
        <v>1</v>
      </c>
      <c r="G218" s="134">
        <v>1</v>
      </c>
      <c r="H218" s="134">
        <v>1</v>
      </c>
    </row>
    <row r="219" spans="2:8" ht="12.75" customHeight="1">
      <c r="B219" s="133" t="s">
        <v>1175</v>
      </c>
      <c r="C219" s="133"/>
      <c r="D219" s="134">
        <v>1.06</v>
      </c>
      <c r="E219" s="134">
        <v>1.06</v>
      </c>
      <c r="F219" s="134">
        <v>1.06</v>
      </c>
      <c r="G219" s="134">
        <v>1.06</v>
      </c>
      <c r="H219" s="134">
        <v>1.06</v>
      </c>
    </row>
    <row r="220" spans="2:8" ht="12.75" customHeight="1">
      <c r="B220" s="133" t="s">
        <v>1176</v>
      </c>
      <c r="C220" s="133"/>
      <c r="D220" s="134">
        <v>1</v>
      </c>
      <c r="E220" s="134">
        <v>1</v>
      </c>
      <c r="F220" s="134">
        <v>1</v>
      </c>
      <c r="G220" s="134">
        <v>1</v>
      </c>
      <c r="H220" s="134">
        <v>1</v>
      </c>
    </row>
    <row r="221" spans="2:8" ht="12.75" customHeight="1">
      <c r="B221" s="133" t="s">
        <v>1177</v>
      </c>
      <c r="C221" s="133"/>
      <c r="D221" s="134">
        <v>1</v>
      </c>
      <c r="E221" s="134">
        <v>1</v>
      </c>
      <c r="F221" s="134">
        <v>1</v>
      </c>
      <c r="G221" s="134">
        <v>1</v>
      </c>
      <c r="H221" s="134">
        <v>1</v>
      </c>
    </row>
    <row r="222" spans="2:8" ht="12.75" customHeight="1">
      <c r="B222" s="133" t="s">
        <v>1178</v>
      </c>
      <c r="C222" s="133"/>
      <c r="D222" s="134">
        <v>1.24</v>
      </c>
      <c r="E222" s="134">
        <v>1.24</v>
      </c>
      <c r="F222" s="134">
        <v>1.22</v>
      </c>
      <c r="G222" s="134">
        <v>1.2</v>
      </c>
      <c r="H222" s="134">
        <v>1.18</v>
      </c>
    </row>
    <row r="223" spans="2:8" ht="12.75" customHeight="1">
      <c r="B223" s="133" t="s">
        <v>1179</v>
      </c>
      <c r="C223" s="133"/>
      <c r="D223" s="134">
        <v>1.24</v>
      </c>
      <c r="E223" s="134">
        <v>1.24</v>
      </c>
      <c r="F223" s="134">
        <v>1.22</v>
      </c>
      <c r="G223" s="134">
        <v>1.2</v>
      </c>
      <c r="H223" s="134">
        <v>1.18</v>
      </c>
    </row>
    <row r="224" spans="2:8" ht="12.75" customHeight="1">
      <c r="B224" s="133" t="s">
        <v>1180</v>
      </c>
      <c r="C224" s="133"/>
      <c r="D224" s="134">
        <v>1.24</v>
      </c>
      <c r="E224" s="134">
        <v>1.24</v>
      </c>
      <c r="F224" s="134">
        <v>1.22</v>
      </c>
      <c r="G224" s="134">
        <v>1.2</v>
      </c>
      <c r="H224" s="134">
        <v>1.18</v>
      </c>
    </row>
    <row r="225" spans="2:8" ht="12.75" customHeight="1">
      <c r="B225" s="133" t="s">
        <v>1181</v>
      </c>
      <c r="C225" s="133"/>
      <c r="D225" s="134">
        <v>1.18</v>
      </c>
      <c r="E225" s="134">
        <v>1.18</v>
      </c>
      <c r="F225" s="134">
        <v>1.18</v>
      </c>
      <c r="G225" s="134">
        <v>1.18</v>
      </c>
      <c r="H225" s="134">
        <v>1.18</v>
      </c>
    </row>
    <row r="226" spans="2:8" ht="12.75" customHeight="1">
      <c r="B226" s="133" t="s">
        <v>1182</v>
      </c>
      <c r="C226" s="133"/>
      <c r="D226" s="134">
        <v>1.1800000000000002</v>
      </c>
      <c r="E226" s="134">
        <v>1.1800000000000002</v>
      </c>
      <c r="F226" s="134">
        <v>1.1700000000000002</v>
      </c>
      <c r="G226" s="134">
        <v>1.1600000000000001</v>
      </c>
      <c r="H226" s="134">
        <v>1.1500000000000001</v>
      </c>
    </row>
    <row r="227" spans="2:8" ht="12.75" customHeight="1">
      <c r="B227" s="133" t="s">
        <v>1183</v>
      </c>
      <c r="C227" s="133"/>
      <c r="D227" s="134">
        <v>1.1800000000000002</v>
      </c>
      <c r="E227" s="134">
        <v>1.1800000000000002</v>
      </c>
      <c r="F227" s="134">
        <v>1.1700000000000002</v>
      </c>
      <c r="G227" s="134">
        <v>1.1600000000000001</v>
      </c>
      <c r="H227" s="134">
        <v>1.1500000000000001</v>
      </c>
    </row>
    <row r="228" spans="2:8" ht="12.75" customHeight="1">
      <c r="B228" s="133" t="s">
        <v>1184</v>
      </c>
      <c r="C228" s="133"/>
      <c r="D228" s="134">
        <v>1.12</v>
      </c>
      <c r="E228" s="134">
        <v>1.12</v>
      </c>
      <c r="F228" s="134">
        <v>1.12</v>
      </c>
      <c r="G228" s="134">
        <v>1.12</v>
      </c>
      <c r="H228" s="134">
        <v>1.12</v>
      </c>
    </row>
    <row r="229" spans="2:8" ht="12.75" customHeight="1">
      <c r="B229" s="133" t="s">
        <v>1185</v>
      </c>
      <c r="C229" s="133"/>
      <c r="D229" s="134">
        <v>1.18</v>
      </c>
      <c r="E229" s="134">
        <v>1.18</v>
      </c>
      <c r="F229" s="134">
        <v>1.18</v>
      </c>
      <c r="G229" s="134">
        <v>1.18</v>
      </c>
      <c r="H229" s="134">
        <v>1.18</v>
      </c>
    </row>
    <row r="230" spans="2:8" ht="12.75" customHeight="1">
      <c r="B230" s="133" t="s">
        <v>1186</v>
      </c>
      <c r="C230" s="133"/>
      <c r="D230" s="134">
        <v>1.24</v>
      </c>
      <c r="E230" s="134">
        <v>1.24</v>
      </c>
      <c r="F230" s="134">
        <v>1.22</v>
      </c>
      <c r="G230" s="134">
        <v>1.2</v>
      </c>
      <c r="H230" s="134">
        <v>1.18</v>
      </c>
    </row>
    <row r="231" spans="2:8" ht="12.75" customHeight="1">
      <c r="B231" s="133" t="s">
        <v>1187</v>
      </c>
      <c r="C231" s="133"/>
      <c r="D231" s="134">
        <v>1.1800000000000002</v>
      </c>
      <c r="E231" s="134">
        <v>1.1800000000000002</v>
      </c>
      <c r="F231" s="134">
        <v>1.1700000000000002</v>
      </c>
      <c r="G231" s="134">
        <v>1.1600000000000001</v>
      </c>
      <c r="H231" s="134">
        <v>1.1500000000000001</v>
      </c>
    </row>
    <row r="232" spans="2:8" ht="12.75" customHeight="1">
      <c r="B232" s="133" t="s">
        <v>1188</v>
      </c>
      <c r="C232" s="133"/>
      <c r="D232" s="134">
        <v>1.18</v>
      </c>
      <c r="E232" s="134">
        <v>1.18</v>
      </c>
      <c r="F232" s="134">
        <v>1.18</v>
      </c>
      <c r="G232" s="134">
        <v>1.18</v>
      </c>
      <c r="H232" s="134">
        <v>1.18</v>
      </c>
    </row>
    <row r="233" spans="2:8" ht="12.75" customHeight="1">
      <c r="B233" s="133" t="s">
        <v>1189</v>
      </c>
      <c r="C233" s="133"/>
      <c r="D233" s="134">
        <v>1.12</v>
      </c>
      <c r="E233" s="134">
        <v>1.12</v>
      </c>
      <c r="F233" s="134">
        <v>1.12</v>
      </c>
      <c r="G233" s="134">
        <v>1.12</v>
      </c>
      <c r="H233" s="134">
        <v>1.12</v>
      </c>
    </row>
    <row r="234" spans="2:8" ht="12.75" customHeight="1">
      <c r="B234" s="133" t="s">
        <v>1190</v>
      </c>
      <c r="C234" s="133"/>
      <c r="D234" s="134">
        <v>1.12</v>
      </c>
      <c r="E234" s="134">
        <v>1.12</v>
      </c>
      <c r="F234" s="134">
        <v>1.12</v>
      </c>
      <c r="G234" s="134">
        <v>1.12</v>
      </c>
      <c r="H234" s="134">
        <v>1.12</v>
      </c>
    </row>
    <row r="235" spans="2:8" ht="12.75" customHeight="1">
      <c r="B235" s="133" t="s">
        <v>1274</v>
      </c>
      <c r="C235" s="133"/>
      <c r="D235" s="134">
        <v>1.1800000000000002</v>
      </c>
      <c r="E235" s="134">
        <v>1.1800000000000002</v>
      </c>
      <c r="F235" s="134">
        <v>1.1700000000000002</v>
      </c>
      <c r="G235" s="134">
        <v>1.1600000000000001</v>
      </c>
      <c r="H235" s="134">
        <v>1.1500000000000001</v>
      </c>
    </row>
    <row r="236" spans="2:8" ht="12.75" customHeight="1">
      <c r="B236" s="133" t="s">
        <v>1191</v>
      </c>
      <c r="C236" s="133"/>
      <c r="D236" s="134">
        <v>1.06</v>
      </c>
      <c r="E236" s="134">
        <v>1.06</v>
      </c>
      <c r="F236" s="134">
        <v>1.05</v>
      </c>
      <c r="G236" s="134">
        <v>1.04</v>
      </c>
      <c r="H236" s="134">
        <v>1.03</v>
      </c>
    </row>
    <row r="237" spans="2:8" ht="12.75" customHeight="1">
      <c r="B237" s="133" t="s">
        <v>1192</v>
      </c>
      <c r="C237" s="133"/>
      <c r="D237" s="134">
        <v>1</v>
      </c>
      <c r="E237" s="134">
        <v>1</v>
      </c>
      <c r="F237" s="134">
        <v>1</v>
      </c>
      <c r="G237" s="134">
        <v>1</v>
      </c>
      <c r="H237" s="134">
        <v>1</v>
      </c>
    </row>
    <row r="238" spans="2:8" ht="12.75" customHeight="1">
      <c r="B238" s="133" t="s">
        <v>1193</v>
      </c>
      <c r="C238" s="133"/>
      <c r="D238" s="134">
        <v>1</v>
      </c>
      <c r="E238" s="134">
        <v>1</v>
      </c>
      <c r="F238" s="134">
        <v>1</v>
      </c>
      <c r="G238" s="134">
        <v>1</v>
      </c>
      <c r="H238" s="134">
        <v>1</v>
      </c>
    </row>
    <row r="239" spans="2:8" ht="12.75" customHeight="1">
      <c r="B239" s="133" t="s">
        <v>1194</v>
      </c>
      <c r="C239" s="133"/>
      <c r="D239" s="134">
        <v>1</v>
      </c>
      <c r="E239" s="134">
        <v>1</v>
      </c>
      <c r="F239" s="134">
        <v>1</v>
      </c>
      <c r="G239" s="134">
        <v>1</v>
      </c>
      <c r="H239" s="134">
        <v>1</v>
      </c>
    </row>
    <row r="240" spans="2:8" ht="12.75" customHeight="1">
      <c r="B240" s="133" t="s">
        <v>1195</v>
      </c>
      <c r="C240" s="133"/>
      <c r="D240" s="134">
        <v>1</v>
      </c>
      <c r="E240" s="134">
        <v>1</v>
      </c>
      <c r="F240" s="134">
        <v>1</v>
      </c>
      <c r="G240" s="134">
        <v>1</v>
      </c>
      <c r="H240" s="134">
        <v>1</v>
      </c>
    </row>
    <row r="241" spans="2:8" ht="12.75" customHeight="1">
      <c r="B241" s="133" t="s">
        <v>1196</v>
      </c>
      <c r="C241" s="133"/>
      <c r="D241" s="134">
        <v>1.06</v>
      </c>
      <c r="E241" s="134">
        <v>1.06</v>
      </c>
      <c r="F241" s="134">
        <v>1.05</v>
      </c>
      <c r="G241" s="134">
        <v>1.04</v>
      </c>
      <c r="H241" s="134">
        <v>1.03</v>
      </c>
    </row>
    <row r="242" spans="2:8" ht="12.75" customHeight="1">
      <c r="B242" s="133" t="s">
        <v>1197</v>
      </c>
      <c r="C242" s="133"/>
      <c r="D242" s="134">
        <v>1</v>
      </c>
      <c r="E242" s="134">
        <v>1</v>
      </c>
      <c r="F242" s="134">
        <v>1</v>
      </c>
      <c r="G242" s="134">
        <v>1</v>
      </c>
      <c r="H242" s="134">
        <v>1</v>
      </c>
    </row>
    <row r="243" spans="2:8" ht="12.75" customHeight="1">
      <c r="B243" s="133" t="s">
        <v>1198</v>
      </c>
      <c r="C243" s="133"/>
      <c r="D243" s="134">
        <v>1</v>
      </c>
      <c r="E243" s="134">
        <v>1</v>
      </c>
      <c r="F243" s="134">
        <v>1</v>
      </c>
      <c r="G243" s="134">
        <v>1</v>
      </c>
      <c r="H243" s="134">
        <v>1</v>
      </c>
    </row>
    <row r="244" spans="2:8" ht="12.75" customHeight="1">
      <c r="B244" s="133" t="s">
        <v>1199</v>
      </c>
      <c r="C244" s="133"/>
      <c r="D244" s="134">
        <v>1</v>
      </c>
      <c r="E244" s="134">
        <v>1</v>
      </c>
      <c r="F244" s="134">
        <v>1</v>
      </c>
      <c r="G244" s="134">
        <v>1</v>
      </c>
      <c r="H244" s="134">
        <v>1</v>
      </c>
    </row>
    <row r="245" spans="2:8" ht="12.75" customHeight="1">
      <c r="B245" s="133" t="s">
        <v>1275</v>
      </c>
      <c r="C245" s="133"/>
      <c r="D245" s="134">
        <v>1</v>
      </c>
      <c r="E245" s="134">
        <v>1</v>
      </c>
      <c r="F245" s="134">
        <v>1</v>
      </c>
      <c r="G245" s="134">
        <v>1</v>
      </c>
      <c r="H245" s="134">
        <v>1</v>
      </c>
    </row>
    <row r="246" spans="2:8" ht="12.75" customHeight="1">
      <c r="B246" s="133" t="s">
        <v>1200</v>
      </c>
      <c r="C246" s="133"/>
      <c r="D246" s="134">
        <v>1</v>
      </c>
      <c r="E246" s="134">
        <v>1</v>
      </c>
      <c r="F246" s="134">
        <v>1</v>
      </c>
      <c r="G246" s="134">
        <v>1</v>
      </c>
      <c r="H246" s="134">
        <v>1</v>
      </c>
    </row>
    <row r="247" spans="2:8" ht="12.75" customHeight="1">
      <c r="B247" s="133" t="s">
        <v>1276</v>
      </c>
      <c r="C247" s="133"/>
      <c r="D247" s="134">
        <v>1</v>
      </c>
      <c r="E247" s="134">
        <v>1</v>
      </c>
      <c r="F247" s="134">
        <v>1</v>
      </c>
      <c r="G247" s="134">
        <v>1</v>
      </c>
      <c r="H247" s="134">
        <v>1</v>
      </c>
    </row>
    <row r="248" spans="2:8" ht="12.75" customHeight="1">
      <c r="B248" s="133" t="s">
        <v>1201</v>
      </c>
      <c r="C248" s="133"/>
      <c r="D248" s="134">
        <v>1</v>
      </c>
      <c r="E248" s="134">
        <v>1</v>
      </c>
      <c r="F248" s="134">
        <v>1</v>
      </c>
      <c r="G248" s="134">
        <v>1</v>
      </c>
      <c r="H248" s="134">
        <v>1</v>
      </c>
    </row>
    <row r="249" spans="2:8" ht="12.75" customHeight="1">
      <c r="B249" s="133" t="s">
        <v>1202</v>
      </c>
      <c r="C249" s="133"/>
      <c r="D249" s="134">
        <v>1</v>
      </c>
      <c r="E249" s="134">
        <v>1</v>
      </c>
      <c r="F249" s="134">
        <v>1</v>
      </c>
      <c r="G249" s="134">
        <v>1</v>
      </c>
      <c r="H249" s="134">
        <v>1</v>
      </c>
    </row>
    <row r="250" spans="2:8" ht="12.75" customHeight="1">
      <c r="B250" s="133" t="s">
        <v>1290</v>
      </c>
      <c r="C250" s="133"/>
      <c r="D250" s="134">
        <v>1</v>
      </c>
      <c r="E250" s="134">
        <v>1</v>
      </c>
      <c r="F250" s="134">
        <v>1</v>
      </c>
      <c r="G250" s="134">
        <v>1</v>
      </c>
      <c r="H250" s="134">
        <v>1</v>
      </c>
    </row>
    <row r="251" spans="2:8" ht="12.75" customHeight="1">
      <c r="B251" s="133" t="s">
        <v>1277</v>
      </c>
      <c r="C251" s="133"/>
      <c r="D251" s="134">
        <v>1</v>
      </c>
      <c r="E251" s="134">
        <v>1</v>
      </c>
      <c r="F251" s="134">
        <v>1</v>
      </c>
      <c r="G251" s="134">
        <v>1</v>
      </c>
      <c r="H251" s="134">
        <v>1</v>
      </c>
    </row>
    <row r="252" spans="2:8" ht="12.75" customHeight="1">
      <c r="B252" s="133" t="s">
        <v>1203</v>
      </c>
      <c r="C252" s="133"/>
      <c r="D252" s="134">
        <v>1</v>
      </c>
      <c r="E252" s="134">
        <v>1</v>
      </c>
      <c r="F252" s="134">
        <v>1</v>
      </c>
      <c r="G252" s="134">
        <v>1</v>
      </c>
      <c r="H252" s="134">
        <v>1</v>
      </c>
    </row>
    <row r="253" spans="2:8" ht="12.75" customHeight="1">
      <c r="B253" s="133" t="s">
        <v>1204</v>
      </c>
      <c r="C253" s="133"/>
      <c r="D253" s="134">
        <v>1</v>
      </c>
      <c r="E253" s="134">
        <v>1</v>
      </c>
      <c r="F253" s="134">
        <v>1</v>
      </c>
      <c r="G253" s="134">
        <v>1</v>
      </c>
      <c r="H253" s="134">
        <v>1</v>
      </c>
    </row>
    <row r="254" spans="2:8" ht="12.75" customHeight="1">
      <c r="B254" s="133" t="s">
        <v>1205</v>
      </c>
      <c r="C254" s="133"/>
      <c r="D254" s="134">
        <v>1</v>
      </c>
      <c r="E254" s="134">
        <v>1</v>
      </c>
      <c r="F254" s="134">
        <v>1</v>
      </c>
      <c r="G254" s="134">
        <v>1</v>
      </c>
      <c r="H254" s="134">
        <v>1</v>
      </c>
    </row>
    <row r="255" spans="2:8" ht="12.75" customHeight="1">
      <c r="B255" s="133" t="s">
        <v>1206</v>
      </c>
      <c r="C255" s="133"/>
      <c r="D255" s="134">
        <v>1</v>
      </c>
      <c r="E255" s="134">
        <v>1</v>
      </c>
      <c r="F255" s="134">
        <v>1</v>
      </c>
      <c r="G255" s="134">
        <v>1</v>
      </c>
      <c r="H255" s="134">
        <v>1</v>
      </c>
    </row>
    <row r="256" spans="2:8" ht="12.75" customHeight="1">
      <c r="B256" s="133" t="s">
        <v>1207</v>
      </c>
      <c r="C256" s="133"/>
      <c r="D256" s="134">
        <v>1</v>
      </c>
      <c r="E256" s="134">
        <v>1</v>
      </c>
      <c r="F256" s="134">
        <v>1</v>
      </c>
      <c r="G256" s="134">
        <v>1</v>
      </c>
      <c r="H256" s="134">
        <v>1</v>
      </c>
    </row>
    <row r="257" spans="2:8" ht="12.75" customHeight="1">
      <c r="B257" s="133" t="s">
        <v>1208</v>
      </c>
      <c r="C257" s="133"/>
      <c r="D257" s="134">
        <v>1</v>
      </c>
      <c r="E257" s="134">
        <v>1</v>
      </c>
      <c r="F257" s="134">
        <v>1</v>
      </c>
      <c r="G257" s="134">
        <v>1</v>
      </c>
      <c r="H257" s="134">
        <v>1</v>
      </c>
    </row>
    <row r="258" spans="2:8" ht="12.75" customHeight="1">
      <c r="B258" s="133" t="s">
        <v>1209</v>
      </c>
      <c r="C258" s="133"/>
      <c r="D258" s="134">
        <v>1</v>
      </c>
      <c r="E258" s="134">
        <v>1</v>
      </c>
      <c r="F258" s="134">
        <v>1</v>
      </c>
      <c r="G258" s="134">
        <v>1</v>
      </c>
      <c r="H258" s="134">
        <v>1</v>
      </c>
    </row>
    <row r="259" spans="2:8" ht="12.75" customHeight="1">
      <c r="B259" s="133" t="s">
        <v>1278</v>
      </c>
      <c r="C259" s="133"/>
      <c r="D259" s="134">
        <v>1</v>
      </c>
      <c r="E259" s="134">
        <v>1</v>
      </c>
      <c r="F259" s="134">
        <v>1</v>
      </c>
      <c r="G259" s="134">
        <v>1</v>
      </c>
      <c r="H259" s="134">
        <v>1</v>
      </c>
    </row>
    <row r="260" spans="2:8" ht="12.75" customHeight="1">
      <c r="B260" s="133" t="s">
        <v>1279</v>
      </c>
      <c r="C260" s="133"/>
      <c r="D260" s="134">
        <v>1</v>
      </c>
      <c r="E260" s="134">
        <v>1</v>
      </c>
      <c r="F260" s="134">
        <v>1</v>
      </c>
      <c r="G260" s="134">
        <v>1</v>
      </c>
      <c r="H260" s="134">
        <v>1</v>
      </c>
    </row>
    <row r="261" spans="2:8" ht="12.75" customHeight="1">
      <c r="B261" s="133" t="s">
        <v>1210</v>
      </c>
      <c r="C261" s="133"/>
      <c r="D261" s="134">
        <v>1</v>
      </c>
      <c r="E261" s="134">
        <v>1</v>
      </c>
      <c r="F261" s="134">
        <v>1</v>
      </c>
      <c r="G261" s="134">
        <v>1</v>
      </c>
      <c r="H261" s="134">
        <v>1</v>
      </c>
    </row>
    <row r="262" spans="2:8" ht="12.75" customHeight="1">
      <c r="B262" s="133" t="s">
        <v>1211</v>
      </c>
      <c r="C262" s="133"/>
      <c r="D262" s="134">
        <v>1</v>
      </c>
      <c r="E262" s="134">
        <v>1</v>
      </c>
      <c r="F262" s="134">
        <v>1</v>
      </c>
      <c r="G262" s="134">
        <v>1</v>
      </c>
      <c r="H262" s="134">
        <v>1</v>
      </c>
    </row>
    <row r="263" spans="2:8" ht="12.75" customHeight="1">
      <c r="B263" s="133" t="s">
        <v>1212</v>
      </c>
      <c r="C263" s="133"/>
      <c r="D263" s="134">
        <v>1</v>
      </c>
      <c r="E263" s="134">
        <v>1</v>
      </c>
      <c r="F263" s="134">
        <v>1</v>
      </c>
      <c r="G263" s="134">
        <v>1</v>
      </c>
      <c r="H263" s="134">
        <v>1</v>
      </c>
    </row>
    <row r="264" spans="2:8" ht="12.75" customHeight="1">
      <c r="B264" s="133" t="s">
        <v>1213</v>
      </c>
      <c r="C264" s="133"/>
      <c r="D264" s="134">
        <v>1</v>
      </c>
      <c r="E264" s="134">
        <v>1</v>
      </c>
      <c r="F264" s="134">
        <v>1</v>
      </c>
      <c r="G264" s="134">
        <v>1</v>
      </c>
      <c r="H264" s="134">
        <v>1</v>
      </c>
    </row>
    <row r="265" spans="2:8" ht="12.75" customHeight="1">
      <c r="B265" s="133" t="s">
        <v>1214</v>
      </c>
      <c r="C265" s="133"/>
      <c r="D265" s="134">
        <v>1.06</v>
      </c>
      <c r="E265" s="134">
        <v>1.06</v>
      </c>
      <c r="F265" s="134">
        <v>1.05</v>
      </c>
      <c r="G265" s="134">
        <v>1.04</v>
      </c>
      <c r="H265" s="134">
        <v>1.03</v>
      </c>
    </row>
    <row r="266" spans="2:8" ht="12.75" customHeight="1">
      <c r="B266" s="133" t="s">
        <v>1215</v>
      </c>
      <c r="C266" s="133"/>
      <c r="D266" s="134">
        <v>1</v>
      </c>
      <c r="E266" s="134">
        <v>1</v>
      </c>
      <c r="F266" s="134">
        <v>1</v>
      </c>
      <c r="G266" s="134">
        <v>1</v>
      </c>
      <c r="H266" s="134">
        <v>1</v>
      </c>
    </row>
    <row r="267" spans="2:8" ht="12.75" customHeight="1">
      <c r="B267" s="133" t="s">
        <v>1216</v>
      </c>
      <c r="C267" s="133"/>
      <c r="D267" s="134">
        <v>1</v>
      </c>
      <c r="E267" s="134">
        <v>1</v>
      </c>
      <c r="F267" s="134">
        <v>1</v>
      </c>
      <c r="G267" s="134">
        <v>1</v>
      </c>
      <c r="H267" s="134">
        <v>1</v>
      </c>
    </row>
    <row r="268" spans="2:8" ht="12.75" customHeight="1">
      <c r="B268" s="133" t="s">
        <v>1217</v>
      </c>
      <c r="C268" s="133"/>
      <c r="D268" s="134">
        <v>1</v>
      </c>
      <c r="E268" s="134">
        <v>1</v>
      </c>
      <c r="F268" s="134">
        <v>1</v>
      </c>
      <c r="G268" s="134">
        <v>1</v>
      </c>
      <c r="H268" s="134">
        <v>1</v>
      </c>
    </row>
    <row r="269" spans="2:8" ht="12.75" customHeight="1">
      <c r="B269" s="133" t="s">
        <v>1218</v>
      </c>
      <c r="C269" s="133"/>
      <c r="D269" s="134">
        <v>1</v>
      </c>
      <c r="E269" s="134">
        <v>1</v>
      </c>
      <c r="F269" s="134">
        <v>1</v>
      </c>
      <c r="G269" s="134">
        <v>1</v>
      </c>
      <c r="H269" s="134">
        <v>1</v>
      </c>
    </row>
    <row r="270" spans="2:8" ht="12.75" customHeight="1">
      <c r="B270" s="133" t="s">
        <v>1219</v>
      </c>
      <c r="C270" s="133"/>
      <c r="D270" s="134">
        <v>1</v>
      </c>
      <c r="E270" s="134">
        <v>1</v>
      </c>
      <c r="F270" s="134">
        <v>1</v>
      </c>
      <c r="G270" s="134">
        <v>1</v>
      </c>
      <c r="H270" s="134">
        <v>1</v>
      </c>
    </row>
    <row r="271" spans="2:8" ht="12.75" customHeight="1">
      <c r="B271" s="133" t="s">
        <v>1220</v>
      </c>
      <c r="C271" s="133"/>
      <c r="D271" s="134">
        <v>1</v>
      </c>
      <c r="E271" s="134">
        <v>1</v>
      </c>
      <c r="F271" s="134">
        <v>1</v>
      </c>
      <c r="G271" s="134">
        <v>1</v>
      </c>
      <c r="H271" s="134">
        <v>1</v>
      </c>
    </row>
    <row r="272" spans="2:8" ht="12.75" customHeight="1">
      <c r="B272" s="133" t="s">
        <v>1291</v>
      </c>
      <c r="C272" s="133"/>
      <c r="D272" s="134">
        <v>1.06</v>
      </c>
      <c r="E272" s="134">
        <v>1.06</v>
      </c>
      <c r="F272" s="134">
        <v>1.05</v>
      </c>
      <c r="G272" s="134">
        <v>1.04</v>
      </c>
      <c r="H272" s="134">
        <v>1.03</v>
      </c>
    </row>
    <row r="273" spans="2:8" ht="12.75" customHeight="1">
      <c r="B273" s="133" t="s">
        <v>1221</v>
      </c>
      <c r="C273" s="133"/>
      <c r="D273" s="134">
        <v>1</v>
      </c>
      <c r="E273" s="134">
        <v>1</v>
      </c>
      <c r="F273" s="134">
        <v>1</v>
      </c>
      <c r="G273" s="134">
        <v>1</v>
      </c>
      <c r="H273" s="134">
        <v>1</v>
      </c>
    </row>
    <row r="274" spans="2:8" ht="12.75" customHeight="1">
      <c r="B274" s="133" t="s">
        <v>1222</v>
      </c>
      <c r="C274" s="133"/>
      <c r="D274" s="134">
        <v>1</v>
      </c>
      <c r="E274" s="134">
        <v>1</v>
      </c>
      <c r="F274" s="134">
        <v>1</v>
      </c>
      <c r="G274" s="134">
        <v>1</v>
      </c>
      <c r="H274" s="134">
        <v>1</v>
      </c>
    </row>
    <row r="275" spans="2:8" ht="12.75" customHeight="1">
      <c r="B275" s="133" t="s">
        <v>1223</v>
      </c>
      <c r="C275" s="133"/>
      <c r="D275" s="134">
        <v>1</v>
      </c>
      <c r="E275" s="134">
        <v>1</v>
      </c>
      <c r="F275" s="134">
        <v>1</v>
      </c>
      <c r="G275" s="134">
        <v>1</v>
      </c>
      <c r="H275" s="134">
        <v>1</v>
      </c>
    </row>
    <row r="276" spans="2:8" ht="12.75" customHeight="1">
      <c r="B276" s="133" t="s">
        <v>1224</v>
      </c>
      <c r="C276" s="133"/>
      <c r="D276" s="134">
        <v>1</v>
      </c>
      <c r="E276" s="134">
        <v>1</v>
      </c>
      <c r="F276" s="134">
        <v>1</v>
      </c>
      <c r="G276" s="134">
        <v>1</v>
      </c>
      <c r="H276" s="134">
        <v>1</v>
      </c>
    </row>
    <row r="277" spans="2:8" ht="12.75" customHeight="1">
      <c r="B277" s="133" t="s">
        <v>1225</v>
      </c>
      <c r="C277" s="133"/>
      <c r="D277" s="134">
        <v>1</v>
      </c>
      <c r="E277" s="134">
        <v>1</v>
      </c>
      <c r="F277" s="134">
        <v>1</v>
      </c>
      <c r="G277" s="134">
        <v>1</v>
      </c>
      <c r="H277" s="134">
        <v>1</v>
      </c>
    </row>
    <row r="278" spans="2:8" ht="12.75" customHeight="1">
      <c r="B278" s="133" t="s">
        <v>1280</v>
      </c>
      <c r="C278" s="133"/>
      <c r="D278" s="134">
        <v>1</v>
      </c>
      <c r="E278" s="134">
        <v>1</v>
      </c>
      <c r="F278" s="134">
        <v>1</v>
      </c>
      <c r="G278" s="134">
        <v>1</v>
      </c>
      <c r="H278" s="134">
        <v>1</v>
      </c>
    </row>
    <row r="279" spans="2:8" ht="12.75" customHeight="1">
      <c r="B279" s="133" t="s">
        <v>1226</v>
      </c>
      <c r="C279" s="133"/>
      <c r="D279" s="134">
        <v>1</v>
      </c>
      <c r="E279" s="134">
        <v>1</v>
      </c>
      <c r="F279" s="134">
        <v>1</v>
      </c>
      <c r="G279" s="134">
        <v>1</v>
      </c>
      <c r="H279" s="134">
        <v>1</v>
      </c>
    </row>
    <row r="280" spans="2:8" ht="12.75" customHeight="1">
      <c r="B280" s="133" t="s">
        <v>1227</v>
      </c>
      <c r="C280" s="133"/>
      <c r="D280" s="134">
        <v>1</v>
      </c>
      <c r="E280" s="134">
        <v>1</v>
      </c>
      <c r="F280" s="134">
        <v>1</v>
      </c>
      <c r="G280" s="134">
        <v>1</v>
      </c>
      <c r="H280" s="134">
        <v>1</v>
      </c>
    </row>
    <row r="281" spans="2:8" ht="12.75" customHeight="1">
      <c r="B281" s="133" t="s">
        <v>1228</v>
      </c>
      <c r="C281" s="133"/>
      <c r="D281" s="134">
        <v>1.12</v>
      </c>
      <c r="E281" s="134">
        <v>1.12</v>
      </c>
      <c r="F281" s="134">
        <v>1.11</v>
      </c>
      <c r="G281" s="134">
        <v>1.1</v>
      </c>
      <c r="H281" s="134">
        <v>1.09</v>
      </c>
    </row>
    <row r="282" spans="2:8" ht="12.75" customHeight="1">
      <c r="B282" s="133" t="s">
        <v>1229</v>
      </c>
      <c r="C282" s="133"/>
      <c r="D282" s="134">
        <v>1.12</v>
      </c>
      <c r="E282" s="134">
        <v>1.12</v>
      </c>
      <c r="F282" s="134">
        <v>1.11</v>
      </c>
      <c r="G282" s="134">
        <v>1.1</v>
      </c>
      <c r="H282" s="134">
        <v>1.09</v>
      </c>
    </row>
    <row r="283" spans="2:8" ht="12.75" customHeight="1">
      <c r="B283" s="133" t="s">
        <v>1230</v>
      </c>
      <c r="C283" s="133"/>
      <c r="D283" s="134">
        <v>1.12</v>
      </c>
      <c r="E283" s="134">
        <v>1.12</v>
      </c>
      <c r="F283" s="134">
        <v>1.12</v>
      </c>
      <c r="G283" s="134">
        <v>1.12</v>
      </c>
      <c r="H283" s="134">
        <v>1.12</v>
      </c>
    </row>
    <row r="284" spans="2:8" ht="12.75" customHeight="1">
      <c r="B284" s="133" t="s">
        <v>1231</v>
      </c>
      <c r="C284" s="133"/>
      <c r="D284" s="134">
        <v>1.06</v>
      </c>
      <c r="E284" s="134">
        <v>1.06</v>
      </c>
      <c r="F284" s="134">
        <v>1.06</v>
      </c>
      <c r="G284" s="134">
        <v>1.06</v>
      </c>
      <c r="H284" s="134">
        <v>1.06</v>
      </c>
    </row>
    <row r="285" spans="2:8" ht="12.75" customHeight="1">
      <c r="B285" s="133" t="s">
        <v>1232</v>
      </c>
      <c r="C285" s="133"/>
      <c r="D285" s="134">
        <v>1.06</v>
      </c>
      <c r="E285" s="134">
        <v>1.06</v>
      </c>
      <c r="F285" s="134">
        <v>1.06</v>
      </c>
      <c r="G285" s="134">
        <v>1.06</v>
      </c>
      <c r="H285" s="134">
        <v>1.06</v>
      </c>
    </row>
    <row r="286" spans="2:8" ht="12.75" customHeight="1">
      <c r="B286" s="133" t="s">
        <v>1233</v>
      </c>
      <c r="C286" s="133"/>
      <c r="D286" s="134">
        <v>1.06</v>
      </c>
      <c r="E286" s="134">
        <v>1.06</v>
      </c>
      <c r="F286" s="134">
        <v>1.06</v>
      </c>
      <c r="G286" s="134">
        <v>1.06</v>
      </c>
      <c r="H286" s="134">
        <v>1.06</v>
      </c>
    </row>
    <row r="287" spans="2:8" ht="12.75" customHeight="1">
      <c r="B287" s="133" t="s">
        <v>1234</v>
      </c>
      <c r="C287" s="133"/>
      <c r="D287" s="134">
        <v>1.06</v>
      </c>
      <c r="E287" s="134">
        <v>1.06</v>
      </c>
      <c r="F287" s="134">
        <v>1.06</v>
      </c>
      <c r="G287" s="134">
        <v>1.06</v>
      </c>
      <c r="H287" s="134">
        <v>1.06</v>
      </c>
    </row>
    <row r="288" spans="2:8" ht="12.75" customHeight="1">
      <c r="B288" s="133" t="s">
        <v>1281</v>
      </c>
      <c r="C288" s="133"/>
      <c r="D288" s="134">
        <v>1.06</v>
      </c>
      <c r="E288" s="134">
        <v>1.06</v>
      </c>
      <c r="F288" s="134">
        <v>1.06</v>
      </c>
      <c r="G288" s="134">
        <v>1.06</v>
      </c>
      <c r="H288" s="134">
        <v>1.06</v>
      </c>
    </row>
    <row r="289" spans="2:8" ht="12.75" customHeight="1">
      <c r="B289" s="133" t="s">
        <v>1235</v>
      </c>
      <c r="C289" s="133"/>
      <c r="D289" s="134">
        <v>1</v>
      </c>
      <c r="E289" s="134">
        <v>1</v>
      </c>
      <c r="F289" s="134">
        <v>1</v>
      </c>
      <c r="G289" s="134">
        <v>1</v>
      </c>
      <c r="H289" s="134">
        <v>1</v>
      </c>
    </row>
    <row r="290" spans="2:8" ht="12.75" customHeight="1">
      <c r="B290" s="133" t="s">
        <v>1236</v>
      </c>
      <c r="C290" s="133"/>
      <c r="D290" s="134">
        <v>1</v>
      </c>
      <c r="E290" s="134">
        <v>1</v>
      </c>
      <c r="F290" s="134">
        <v>1</v>
      </c>
      <c r="G290" s="134">
        <v>1</v>
      </c>
      <c r="H290" s="134">
        <v>1</v>
      </c>
    </row>
    <row r="291" spans="2:8" ht="12.75" customHeight="1">
      <c r="B291" s="133" t="s">
        <v>1237</v>
      </c>
      <c r="C291" s="133"/>
      <c r="D291" s="134">
        <v>1</v>
      </c>
      <c r="E291" s="134">
        <v>1</v>
      </c>
      <c r="F291" s="134">
        <v>1</v>
      </c>
      <c r="G291" s="134">
        <v>1</v>
      </c>
      <c r="H291" s="134">
        <v>1</v>
      </c>
    </row>
    <row r="292" spans="2:8" ht="12.75" customHeight="1">
      <c r="B292" s="133" t="s">
        <v>1238</v>
      </c>
      <c r="C292" s="133"/>
      <c r="D292" s="134">
        <v>1</v>
      </c>
      <c r="E292" s="134">
        <v>1</v>
      </c>
      <c r="F292" s="134">
        <v>1</v>
      </c>
      <c r="G292" s="134">
        <v>1</v>
      </c>
      <c r="H292" s="134">
        <v>1</v>
      </c>
    </row>
    <row r="293" spans="2:8" ht="12.75" customHeight="1">
      <c r="B293" s="133" t="s">
        <v>1239</v>
      </c>
      <c r="C293" s="133"/>
      <c r="D293" s="134">
        <v>1</v>
      </c>
      <c r="E293" s="134">
        <v>1</v>
      </c>
      <c r="F293" s="134">
        <v>1</v>
      </c>
      <c r="G293" s="134">
        <v>1</v>
      </c>
      <c r="H293" s="134">
        <v>1</v>
      </c>
    </row>
    <row r="294" spans="2:8" ht="12.75" customHeight="1">
      <c r="B294" s="133" t="s">
        <v>1240</v>
      </c>
      <c r="C294" s="133"/>
      <c r="D294" s="134">
        <v>1</v>
      </c>
      <c r="E294" s="134">
        <v>1</v>
      </c>
      <c r="F294" s="134">
        <v>1</v>
      </c>
      <c r="G294" s="134">
        <v>1</v>
      </c>
      <c r="H294" s="134">
        <v>1</v>
      </c>
    </row>
    <row r="295" spans="2:8" ht="12.75" customHeight="1">
      <c r="B295" s="133" t="s">
        <v>1241</v>
      </c>
      <c r="C295" s="133"/>
      <c r="D295" s="134">
        <v>1</v>
      </c>
      <c r="E295" s="134">
        <v>1</v>
      </c>
      <c r="F295" s="134">
        <v>1</v>
      </c>
      <c r="G295" s="134">
        <v>1</v>
      </c>
      <c r="H295" s="134">
        <v>1</v>
      </c>
    </row>
    <row r="296" spans="2:8" ht="12.75" customHeight="1">
      <c r="B296" s="133" t="s">
        <v>1242</v>
      </c>
      <c r="C296" s="133"/>
      <c r="D296" s="134">
        <v>1</v>
      </c>
      <c r="E296" s="134">
        <v>1</v>
      </c>
      <c r="F296" s="134">
        <v>1</v>
      </c>
      <c r="G296" s="134">
        <v>1</v>
      </c>
      <c r="H296" s="134">
        <v>1</v>
      </c>
    </row>
    <row r="297" spans="2:8" ht="12.75" customHeight="1">
      <c r="B297" s="133" t="s">
        <v>1243</v>
      </c>
      <c r="C297" s="133"/>
      <c r="D297" s="134">
        <v>1</v>
      </c>
      <c r="E297" s="134">
        <v>1</v>
      </c>
      <c r="F297" s="134">
        <v>1</v>
      </c>
      <c r="G297" s="134">
        <v>1</v>
      </c>
      <c r="H297" s="134">
        <v>1</v>
      </c>
    </row>
    <row r="298" spans="2:8" ht="12.75" customHeight="1">
      <c r="B298" s="133" t="s">
        <v>1244</v>
      </c>
      <c r="C298" s="133"/>
      <c r="D298" s="134">
        <v>1</v>
      </c>
      <c r="E298" s="134">
        <v>1</v>
      </c>
      <c r="F298" s="134">
        <v>1</v>
      </c>
      <c r="G298" s="134">
        <v>1</v>
      </c>
      <c r="H298" s="134">
        <v>1</v>
      </c>
    </row>
    <row r="299" spans="2:8" ht="12.75" customHeight="1">
      <c r="B299" s="133" t="s">
        <v>1245</v>
      </c>
      <c r="C299" s="133"/>
      <c r="D299" s="134">
        <v>1</v>
      </c>
      <c r="E299" s="134">
        <v>1</v>
      </c>
      <c r="F299" s="134">
        <v>1</v>
      </c>
      <c r="G299" s="134">
        <v>1</v>
      </c>
      <c r="H299" s="134">
        <v>1</v>
      </c>
    </row>
    <row r="300" spans="2:8" ht="12.75" customHeight="1">
      <c r="B300" s="133" t="s">
        <v>1246</v>
      </c>
      <c r="C300" s="133"/>
      <c r="D300" s="134">
        <v>1</v>
      </c>
      <c r="E300" s="134">
        <v>1</v>
      </c>
      <c r="F300" s="134">
        <v>1</v>
      </c>
      <c r="G300" s="134">
        <v>1</v>
      </c>
      <c r="H300" s="134">
        <v>1</v>
      </c>
    </row>
    <row r="301" spans="2:8" ht="12.75" customHeight="1">
      <c r="B301" s="133" t="s">
        <v>1247</v>
      </c>
      <c r="C301" s="133"/>
      <c r="D301" s="134">
        <v>1</v>
      </c>
      <c r="E301" s="134">
        <v>1</v>
      </c>
      <c r="F301" s="134">
        <v>1</v>
      </c>
      <c r="G301" s="134">
        <v>1</v>
      </c>
      <c r="H301" s="134">
        <v>1</v>
      </c>
    </row>
    <row r="302" spans="2:8" ht="12.75" customHeight="1">
      <c r="B302" s="133" t="s">
        <v>1248</v>
      </c>
      <c r="C302" s="133"/>
      <c r="D302" s="134">
        <v>1</v>
      </c>
      <c r="E302" s="134">
        <v>1</v>
      </c>
      <c r="F302" s="134">
        <v>1</v>
      </c>
      <c r="G302" s="134">
        <v>1</v>
      </c>
      <c r="H302" s="134">
        <v>1</v>
      </c>
    </row>
    <row r="303" spans="2:8" ht="12.75" customHeight="1">
      <c r="B303" s="133" t="s">
        <v>1249</v>
      </c>
      <c r="C303" s="133"/>
      <c r="D303" s="134">
        <v>1</v>
      </c>
      <c r="E303" s="134">
        <v>1</v>
      </c>
      <c r="F303" s="134">
        <v>1</v>
      </c>
      <c r="G303" s="134">
        <v>1</v>
      </c>
      <c r="H303" s="134">
        <v>1</v>
      </c>
    </row>
    <row r="304" spans="2:8" ht="12.75" customHeight="1">
      <c r="B304" s="133" t="s">
        <v>1250</v>
      </c>
      <c r="C304" s="133"/>
      <c r="D304" s="134">
        <v>1</v>
      </c>
      <c r="E304" s="134">
        <v>1</v>
      </c>
      <c r="F304" s="134">
        <v>1</v>
      </c>
      <c r="G304" s="134">
        <v>1</v>
      </c>
      <c r="H304" s="134">
        <v>1</v>
      </c>
    </row>
    <row r="305" spans="2:8" ht="12.75" customHeight="1">
      <c r="B305" s="133" t="s">
        <v>1282</v>
      </c>
      <c r="C305" s="133"/>
      <c r="D305" s="134">
        <v>1</v>
      </c>
      <c r="E305" s="134">
        <v>1</v>
      </c>
      <c r="F305" s="134">
        <v>1</v>
      </c>
      <c r="G305" s="134">
        <v>1</v>
      </c>
      <c r="H305" s="134">
        <v>1</v>
      </c>
    </row>
    <row r="306" spans="2:8" ht="12.75" customHeight="1">
      <c r="B306" s="133" t="s">
        <v>1251</v>
      </c>
      <c r="C306" s="133"/>
      <c r="D306" s="134">
        <v>1</v>
      </c>
      <c r="E306" s="134">
        <v>1</v>
      </c>
      <c r="F306" s="134">
        <v>1</v>
      </c>
      <c r="G306" s="134">
        <v>1</v>
      </c>
      <c r="H306" s="134">
        <v>1</v>
      </c>
    </row>
    <row r="307" spans="2:8" ht="12.75" customHeight="1">
      <c r="B307" s="133" t="s">
        <v>1252</v>
      </c>
      <c r="C307" s="133"/>
      <c r="D307" s="134">
        <v>1</v>
      </c>
      <c r="E307" s="134">
        <v>1</v>
      </c>
      <c r="F307" s="134">
        <v>1</v>
      </c>
      <c r="G307" s="134">
        <v>1</v>
      </c>
      <c r="H307" s="134">
        <v>1</v>
      </c>
    </row>
    <row r="308" spans="2:8" ht="12.75" customHeight="1">
      <c r="B308" s="133" t="s">
        <v>1253</v>
      </c>
      <c r="C308" s="133"/>
      <c r="D308" s="134">
        <v>1</v>
      </c>
      <c r="E308" s="134">
        <v>1</v>
      </c>
      <c r="F308" s="134">
        <v>1</v>
      </c>
      <c r="G308" s="134">
        <v>1</v>
      </c>
      <c r="H308" s="134">
        <v>1</v>
      </c>
    </row>
    <row r="309" spans="2:8" ht="12.75" customHeight="1">
      <c r="B309" s="133" t="s">
        <v>1254</v>
      </c>
      <c r="C309" s="133"/>
      <c r="D309" s="134">
        <v>1</v>
      </c>
      <c r="E309" s="134">
        <v>1</v>
      </c>
      <c r="F309" s="134">
        <v>1</v>
      </c>
      <c r="G309" s="134">
        <v>1</v>
      </c>
      <c r="H309" s="134">
        <v>1</v>
      </c>
    </row>
    <row r="310" spans="2:8" ht="12.75" customHeight="1">
      <c r="B310" s="133" t="s">
        <v>1255</v>
      </c>
      <c r="C310" s="133"/>
      <c r="D310" s="134">
        <v>1</v>
      </c>
      <c r="E310" s="134">
        <v>1</v>
      </c>
      <c r="F310" s="134">
        <v>1</v>
      </c>
      <c r="G310" s="134">
        <v>1</v>
      </c>
      <c r="H310" s="134">
        <v>1</v>
      </c>
    </row>
    <row r="311" spans="2:8" ht="12.75" customHeight="1">
      <c r="B311" s="133" t="s">
        <v>1256</v>
      </c>
      <c r="C311" s="133"/>
      <c r="D311" s="134">
        <v>1</v>
      </c>
      <c r="E311" s="134">
        <v>1</v>
      </c>
      <c r="F311" s="134">
        <v>1</v>
      </c>
      <c r="G311" s="134">
        <v>1</v>
      </c>
      <c r="H311" s="134">
        <v>1</v>
      </c>
    </row>
    <row r="312" spans="2:8" ht="12.75" customHeight="1">
      <c r="B312" s="133" t="s">
        <v>1257</v>
      </c>
      <c r="C312" s="133"/>
      <c r="D312" s="134">
        <v>1</v>
      </c>
      <c r="E312" s="134">
        <v>1</v>
      </c>
      <c r="F312" s="134">
        <v>1</v>
      </c>
      <c r="G312" s="134">
        <v>1</v>
      </c>
      <c r="H312" s="134">
        <v>1</v>
      </c>
    </row>
    <row r="313" spans="2:8" ht="12.75" customHeight="1">
      <c r="B313" s="133" t="s">
        <v>1258</v>
      </c>
      <c r="C313" s="133"/>
      <c r="D313" s="134">
        <v>1</v>
      </c>
      <c r="E313" s="134">
        <v>1</v>
      </c>
      <c r="F313" s="134">
        <v>1</v>
      </c>
      <c r="G313" s="134">
        <v>1</v>
      </c>
      <c r="H313" s="134">
        <v>1</v>
      </c>
    </row>
    <row r="314" spans="2:8" ht="12.75" customHeight="1">
      <c r="B314" s="133" t="s">
        <v>1259</v>
      </c>
      <c r="C314" s="133"/>
      <c r="D314" s="134">
        <v>1</v>
      </c>
      <c r="E314" s="134">
        <v>1</v>
      </c>
      <c r="F314" s="134">
        <v>1</v>
      </c>
      <c r="G314" s="134">
        <v>1</v>
      </c>
      <c r="H314" s="134">
        <v>1</v>
      </c>
    </row>
    <row r="315" spans="2:8" ht="12.75" customHeight="1">
      <c r="B315" s="133" t="s">
        <v>1283</v>
      </c>
      <c r="C315" s="133"/>
      <c r="D315" s="134">
        <v>1.06</v>
      </c>
      <c r="E315" s="134">
        <v>1.06</v>
      </c>
      <c r="F315" s="134">
        <v>1.05</v>
      </c>
      <c r="G315" s="134">
        <v>1.04</v>
      </c>
      <c r="H315" s="134">
        <v>1.03</v>
      </c>
    </row>
    <row r="316" spans="2:8" ht="12.75" customHeight="1">
      <c r="B316" s="133" t="s">
        <v>1260</v>
      </c>
      <c r="C316" s="133"/>
      <c r="D316" s="134">
        <v>1</v>
      </c>
      <c r="E316" s="134">
        <v>1</v>
      </c>
      <c r="F316" s="134">
        <v>1</v>
      </c>
      <c r="G316" s="134">
        <v>1</v>
      </c>
      <c r="H316" s="134">
        <v>1</v>
      </c>
    </row>
  </sheetData>
  <sheetProtection/>
  <printOptions/>
  <pageMargins left="0.33" right="0.33" top="0.5" bottom="0.4" header="0.3" footer="0.25"/>
  <pageSetup horizontalDpi="600" verticalDpi="600" orientation="portrait" r:id="rId1"/>
  <headerFooter scaleWithDoc="0">
    <oddFooter xml:space="preserve">&amp;L&amp;8     LEAP Document 3 is referenced in the Legislative Conference Budget.&amp;R&amp;9Page &amp;P of &amp;N      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10"/>
  <sheetViews>
    <sheetView zoomScalePageLayoutView="0" workbookViewId="0" topLeftCell="A1">
      <selection activeCell="M14" sqref="M14"/>
    </sheetView>
  </sheetViews>
  <sheetFormatPr defaultColWidth="9.140625" defaultRowHeight="15"/>
  <cols>
    <col min="4" max="4" width="7.7109375" style="0" bestFit="1" customWidth="1"/>
    <col min="5" max="7" width="15.28125" style="0" bestFit="1" customWidth="1"/>
    <col min="12" max="12" width="13.7109375" style="0" bestFit="1" customWidth="1"/>
    <col min="13" max="15" width="15.28125" style="0" bestFit="1" customWidth="1"/>
  </cols>
  <sheetData>
    <row r="1" spans="1:9" ht="16.5" customHeight="1">
      <c r="A1" t="s">
        <v>941</v>
      </c>
      <c r="I1" t="s">
        <v>946</v>
      </c>
    </row>
    <row r="2" spans="4:15" ht="16.5" customHeight="1">
      <c r="D2" t="s">
        <v>942</v>
      </c>
      <c r="E2" t="s">
        <v>943</v>
      </c>
      <c r="F2" t="s">
        <v>944</v>
      </c>
      <c r="G2" t="s">
        <v>945</v>
      </c>
      <c r="L2" t="s">
        <v>942</v>
      </c>
      <c r="M2" t="s">
        <v>943</v>
      </c>
      <c r="N2" t="s">
        <v>944</v>
      </c>
      <c r="O2" t="s">
        <v>945</v>
      </c>
    </row>
    <row r="3" spans="1:15" ht="15">
      <c r="A3" s="52" t="s">
        <v>4</v>
      </c>
      <c r="B3" s="53" t="s">
        <v>631</v>
      </c>
      <c r="C3" s="54" t="s">
        <v>632</v>
      </c>
      <c r="D3" s="55">
        <v>0</v>
      </c>
      <c r="E3" s="55">
        <v>1202602331.3516064</v>
      </c>
      <c r="F3" s="55">
        <v>2174909195.4054985</v>
      </c>
      <c r="G3" s="55">
        <v>2144389367.7364655</v>
      </c>
      <c r="I3" s="52" t="s">
        <v>4</v>
      </c>
      <c r="J3" s="53" t="s">
        <v>631</v>
      </c>
      <c r="K3" s="54" t="s">
        <v>632</v>
      </c>
      <c r="L3" s="55">
        <v>321344352.8932991</v>
      </c>
      <c r="M3" s="55">
        <v>452446079.0309448</v>
      </c>
      <c r="N3" s="55">
        <v>706843498.9936638</v>
      </c>
      <c r="O3" s="55">
        <v>800847232.7523975</v>
      </c>
    </row>
    <row r="4" spans="1:15" ht="15">
      <c r="A4" s="56" t="s">
        <v>238</v>
      </c>
      <c r="B4" s="56" t="s">
        <v>633</v>
      </c>
      <c r="C4" s="57" t="s">
        <v>632</v>
      </c>
      <c r="D4" s="58">
        <v>0</v>
      </c>
      <c r="E4" s="58">
        <v>59535.49752480467</v>
      </c>
      <c r="F4" s="58">
        <v>222782.29797738232</v>
      </c>
      <c r="G4" s="58">
        <v>202586.81055053975</v>
      </c>
      <c r="I4" s="56" t="s">
        <v>238</v>
      </c>
      <c r="J4" s="56" t="s">
        <v>633</v>
      </c>
      <c r="K4" s="57" t="s">
        <v>632</v>
      </c>
      <c r="L4" s="58">
        <v>22310.440867571626</v>
      </c>
      <c r="M4" s="58">
        <v>36476.11005356186</v>
      </c>
      <c r="N4" s="58">
        <v>74096.22668489884</v>
      </c>
      <c r="O4" s="58">
        <v>87068.74646767345</v>
      </c>
    </row>
    <row r="5" spans="1:15" ht="15">
      <c r="A5" s="56" t="s">
        <v>240</v>
      </c>
      <c r="B5" s="56" t="s">
        <v>634</v>
      </c>
      <c r="C5" s="57" t="s">
        <v>632</v>
      </c>
      <c r="D5" s="58">
        <v>0</v>
      </c>
      <c r="E5" s="58">
        <v>4430.962452080334</v>
      </c>
      <c r="F5" s="58">
        <v>38374.63374303462</v>
      </c>
      <c r="G5" s="58">
        <v>26059.530185905984</v>
      </c>
      <c r="I5" s="56" t="s">
        <v>240</v>
      </c>
      <c r="J5" s="56" t="s">
        <v>634</v>
      </c>
      <c r="K5" s="57" t="s">
        <v>632</v>
      </c>
      <c r="L5" s="58">
        <v>2046.9522747622104</v>
      </c>
      <c r="M5" s="58">
        <v>4391.7817898159265</v>
      </c>
      <c r="N5" s="58">
        <v>10570.220355983183</v>
      </c>
      <c r="O5" s="58">
        <v>12669.09093281941</v>
      </c>
    </row>
    <row r="6" spans="1:15" ht="15">
      <c r="A6" s="56" t="s">
        <v>242</v>
      </c>
      <c r="B6" s="56" t="s">
        <v>635</v>
      </c>
      <c r="C6" s="57" t="s">
        <v>632</v>
      </c>
      <c r="D6" s="58">
        <v>0</v>
      </c>
      <c r="E6" s="58">
        <v>3147734.391673036</v>
      </c>
      <c r="F6" s="58">
        <v>6867573.469893344</v>
      </c>
      <c r="G6" s="58">
        <v>6731128.552948266</v>
      </c>
      <c r="I6" s="56" t="s">
        <v>242</v>
      </c>
      <c r="J6" s="56" t="s">
        <v>635</v>
      </c>
      <c r="K6" s="57" t="s">
        <v>632</v>
      </c>
      <c r="L6" s="58">
        <v>1795156.6302618235</v>
      </c>
      <c r="M6" s="58">
        <v>2326451.290212095</v>
      </c>
      <c r="N6" s="58">
        <v>3464325.7997984216</v>
      </c>
      <c r="O6" s="58">
        <v>3861192.6695750207</v>
      </c>
    </row>
    <row r="7" spans="1:15" ht="15">
      <c r="A7" s="56" t="s">
        <v>244</v>
      </c>
      <c r="B7" s="56" t="s">
        <v>636</v>
      </c>
      <c r="C7" s="57" t="s">
        <v>632</v>
      </c>
      <c r="D7" s="58">
        <v>0</v>
      </c>
      <c r="E7" s="58">
        <v>361808.4828600902</v>
      </c>
      <c r="F7" s="58">
        <v>664942.4777791379</v>
      </c>
      <c r="G7" s="58">
        <v>538138.5863166316</v>
      </c>
      <c r="I7" s="56" t="s">
        <v>244</v>
      </c>
      <c r="J7" s="56" t="s">
        <v>636</v>
      </c>
      <c r="K7" s="57" t="s">
        <v>632</v>
      </c>
      <c r="L7" s="58">
        <v>69762.41701950505</v>
      </c>
      <c r="M7" s="58">
        <v>100872.64591655042</v>
      </c>
      <c r="N7" s="58">
        <v>164785.55952625023</v>
      </c>
      <c r="O7" s="58">
        <v>187419.8178321533</v>
      </c>
    </row>
    <row r="8" spans="1:15" ht="15">
      <c r="A8" s="56" t="s">
        <v>246</v>
      </c>
      <c r="B8" s="56" t="s">
        <v>637</v>
      </c>
      <c r="C8" s="57" t="s">
        <v>632</v>
      </c>
      <c r="D8" s="58">
        <v>0</v>
      </c>
      <c r="E8" s="58">
        <v>78699.28610059991</v>
      </c>
      <c r="F8" s="58">
        <v>377339.426485165</v>
      </c>
      <c r="G8" s="58">
        <v>384948.75942337327</v>
      </c>
      <c r="I8" s="56" t="s">
        <v>246</v>
      </c>
      <c r="J8" s="56" t="s">
        <v>637</v>
      </c>
      <c r="K8" s="57" t="s">
        <v>632</v>
      </c>
      <c r="L8" s="58">
        <v>103956.9951865878</v>
      </c>
      <c r="M8" s="58">
        <v>136510.05114171887</v>
      </c>
      <c r="N8" s="58">
        <v>222022.98655469297</v>
      </c>
      <c r="O8" s="58">
        <v>252024.6288820752</v>
      </c>
    </row>
    <row r="9" spans="1:15" ht="15">
      <c r="A9" s="56" t="s">
        <v>248</v>
      </c>
      <c r="B9" s="56" t="s">
        <v>638</v>
      </c>
      <c r="C9" s="57" t="s">
        <v>632</v>
      </c>
      <c r="D9" s="58">
        <v>0</v>
      </c>
      <c r="E9" s="58">
        <v>860314.2073230892</v>
      </c>
      <c r="F9" s="58">
        <v>2980077.8447386324</v>
      </c>
      <c r="G9" s="58">
        <v>2842742.2091435865</v>
      </c>
      <c r="I9" s="56" t="s">
        <v>248</v>
      </c>
      <c r="J9" s="56" t="s">
        <v>638</v>
      </c>
      <c r="K9" s="57" t="s">
        <v>632</v>
      </c>
      <c r="L9" s="58">
        <v>852506.9602187388</v>
      </c>
      <c r="M9" s="58">
        <v>1086460.7827627622</v>
      </c>
      <c r="N9" s="58">
        <v>1685398.8257434368</v>
      </c>
      <c r="O9" s="58">
        <v>1896261.8452246785</v>
      </c>
    </row>
    <row r="10" spans="1:15" ht="15">
      <c r="A10" s="56" t="s">
        <v>250</v>
      </c>
      <c r="B10" s="56" t="s">
        <v>639</v>
      </c>
      <c r="C10" s="57" t="s">
        <v>632</v>
      </c>
      <c r="D10" s="58">
        <v>0</v>
      </c>
      <c r="E10" s="58">
        <v>251225.77168879472</v>
      </c>
      <c r="F10" s="58">
        <v>787631.9611439351</v>
      </c>
      <c r="G10" s="58">
        <v>734462.6838948121</v>
      </c>
      <c r="I10" s="56" t="s">
        <v>250</v>
      </c>
      <c r="J10" s="56" t="s">
        <v>639</v>
      </c>
      <c r="K10" s="57" t="s">
        <v>632</v>
      </c>
      <c r="L10" s="58">
        <v>173457.87013004068</v>
      </c>
      <c r="M10" s="58">
        <v>229552.48929793946</v>
      </c>
      <c r="N10" s="58">
        <v>371331.8953010151</v>
      </c>
      <c r="O10" s="58">
        <v>421278.41419720836</v>
      </c>
    </row>
    <row r="11" spans="1:15" ht="15">
      <c r="A11" s="56" t="s">
        <v>252</v>
      </c>
      <c r="B11" s="56" t="s">
        <v>640</v>
      </c>
      <c r="C11" s="57" t="s">
        <v>632</v>
      </c>
      <c r="D11" s="58">
        <v>0</v>
      </c>
      <c r="E11" s="58">
        <v>9879445.784509927</v>
      </c>
      <c r="F11" s="58">
        <v>24669697.024238735</v>
      </c>
      <c r="G11" s="58">
        <v>23937818.8249211</v>
      </c>
      <c r="I11" s="56" t="s">
        <v>252</v>
      </c>
      <c r="J11" s="56" t="s">
        <v>640</v>
      </c>
      <c r="K11" s="57" t="s">
        <v>632</v>
      </c>
      <c r="L11" s="58">
        <v>6495328.091305494</v>
      </c>
      <c r="M11" s="58">
        <v>8365027.173119009</v>
      </c>
      <c r="N11" s="58">
        <v>12664834.223588496</v>
      </c>
      <c r="O11" s="58">
        <v>14174765.279479563</v>
      </c>
    </row>
    <row r="12" spans="1:15" ht="15">
      <c r="A12" s="56" t="s">
        <v>254</v>
      </c>
      <c r="B12" s="56" t="s">
        <v>641</v>
      </c>
      <c r="C12" s="57" t="s">
        <v>632</v>
      </c>
      <c r="D12" s="58">
        <v>0</v>
      </c>
      <c r="E12" s="58">
        <v>113635.08482913603</v>
      </c>
      <c r="F12" s="58">
        <v>249128.58733199025</v>
      </c>
      <c r="G12" s="58">
        <v>210667.05531463004</v>
      </c>
      <c r="I12" s="56" t="s">
        <v>254</v>
      </c>
      <c r="J12" s="56" t="s">
        <v>641</v>
      </c>
      <c r="K12" s="57" t="s">
        <v>632</v>
      </c>
      <c r="L12" s="58">
        <v>60360.27748982515</v>
      </c>
      <c r="M12" s="58">
        <v>76748.69300366659</v>
      </c>
      <c r="N12" s="58">
        <v>112869.50319655193</v>
      </c>
      <c r="O12" s="58">
        <v>125483.094332573</v>
      </c>
    </row>
    <row r="13" spans="1:15" ht="15">
      <c r="A13" s="56" t="s">
        <v>256</v>
      </c>
      <c r="B13" s="56" t="s">
        <v>642</v>
      </c>
      <c r="C13" s="57" t="s">
        <v>632</v>
      </c>
      <c r="D13" s="58">
        <v>0</v>
      </c>
      <c r="E13" s="58">
        <v>442349.7053872105</v>
      </c>
      <c r="F13" s="58">
        <v>1622697.7603150196</v>
      </c>
      <c r="G13" s="58">
        <v>1520233.1816753373</v>
      </c>
      <c r="I13" s="56" t="s">
        <v>256</v>
      </c>
      <c r="J13" s="56" t="s">
        <v>642</v>
      </c>
      <c r="K13" s="57" t="s">
        <v>632</v>
      </c>
      <c r="L13" s="58">
        <v>542425.0555330608</v>
      </c>
      <c r="M13" s="58">
        <v>673572.3335771728</v>
      </c>
      <c r="N13" s="58">
        <v>1018718.7058792915</v>
      </c>
      <c r="O13" s="58">
        <v>1139541.1714477073</v>
      </c>
    </row>
    <row r="14" spans="1:15" ht="15">
      <c r="A14" s="56" t="s">
        <v>258</v>
      </c>
      <c r="B14" s="56" t="s">
        <v>643</v>
      </c>
      <c r="C14" s="57" t="s">
        <v>632</v>
      </c>
      <c r="D14" s="58">
        <v>0</v>
      </c>
      <c r="E14" s="58">
        <v>327071.27458244655</v>
      </c>
      <c r="F14" s="58">
        <v>1082546.6121315025</v>
      </c>
      <c r="G14" s="58">
        <v>1002508.2746125292</v>
      </c>
      <c r="I14" s="56" t="s">
        <v>258</v>
      </c>
      <c r="J14" s="56" t="s">
        <v>643</v>
      </c>
      <c r="K14" s="57" t="s">
        <v>632</v>
      </c>
      <c r="L14" s="58">
        <v>383415.75745678507</v>
      </c>
      <c r="M14" s="58">
        <v>470168.8229128644</v>
      </c>
      <c r="N14" s="58">
        <v>694356.2414267696</v>
      </c>
      <c r="O14" s="58">
        <v>772297.8444761597</v>
      </c>
    </row>
    <row r="15" spans="1:15" ht="15">
      <c r="A15" s="56" t="s">
        <v>260</v>
      </c>
      <c r="B15" s="56" t="s">
        <v>644</v>
      </c>
      <c r="C15" s="57" t="s">
        <v>632</v>
      </c>
      <c r="D15" s="58">
        <v>0</v>
      </c>
      <c r="E15" s="58">
        <v>924507.9184354171</v>
      </c>
      <c r="F15" s="58">
        <v>3190656.9249078</v>
      </c>
      <c r="G15" s="58">
        <v>2964280.84860361</v>
      </c>
      <c r="I15" s="56" t="s">
        <v>260</v>
      </c>
      <c r="J15" s="56" t="s">
        <v>644</v>
      </c>
      <c r="K15" s="57" t="s">
        <v>632</v>
      </c>
      <c r="L15" s="58">
        <v>1085899.6213512383</v>
      </c>
      <c r="M15" s="58">
        <v>1345095.0701748878</v>
      </c>
      <c r="N15" s="58">
        <v>2011318.1136018224</v>
      </c>
      <c r="O15" s="58">
        <v>2244083.614181835</v>
      </c>
    </row>
    <row r="16" spans="1:15" ht="15">
      <c r="A16" s="56" t="s">
        <v>262</v>
      </c>
      <c r="B16" s="56" t="s">
        <v>645</v>
      </c>
      <c r="C16" s="57" t="s">
        <v>632</v>
      </c>
      <c r="D16" s="58">
        <v>0</v>
      </c>
      <c r="E16" s="58">
        <v>11007103.584280312</v>
      </c>
      <c r="F16" s="58">
        <v>21769725.203845322</v>
      </c>
      <c r="G16" s="58">
        <v>21519976.484366477</v>
      </c>
      <c r="I16" s="56" t="s">
        <v>262</v>
      </c>
      <c r="J16" s="56" t="s">
        <v>645</v>
      </c>
      <c r="K16" s="57" t="s">
        <v>632</v>
      </c>
      <c r="L16" s="58">
        <v>3058173.7201660722</v>
      </c>
      <c r="M16" s="58">
        <v>4391693.424955338</v>
      </c>
      <c r="N16" s="58">
        <v>7177619.369649634</v>
      </c>
      <c r="O16" s="58">
        <v>8196158.325895041</v>
      </c>
    </row>
    <row r="17" spans="1:15" ht="15">
      <c r="A17" s="56" t="s">
        <v>264</v>
      </c>
      <c r="B17" s="56" t="s">
        <v>646</v>
      </c>
      <c r="C17" s="57" t="s">
        <v>632</v>
      </c>
      <c r="D17" s="58">
        <v>0</v>
      </c>
      <c r="E17" s="58">
        <v>484221.1595178107</v>
      </c>
      <c r="F17" s="58">
        <v>1092151.0822717724</v>
      </c>
      <c r="G17" s="58">
        <v>1032816.1361119049</v>
      </c>
      <c r="I17" s="56" t="s">
        <v>264</v>
      </c>
      <c r="J17" s="56" t="s">
        <v>646</v>
      </c>
      <c r="K17" s="57" t="s">
        <v>632</v>
      </c>
      <c r="L17" s="58">
        <v>288825.2422573315</v>
      </c>
      <c r="M17" s="58">
        <v>371942.85168762226</v>
      </c>
      <c r="N17" s="58">
        <v>551479.8593831547</v>
      </c>
      <c r="O17" s="58">
        <v>613774.2765362933</v>
      </c>
    </row>
    <row r="18" spans="1:15" ht="15">
      <c r="A18" s="56" t="s">
        <v>266</v>
      </c>
      <c r="B18" s="56" t="s">
        <v>647</v>
      </c>
      <c r="C18" s="57" t="s">
        <v>632</v>
      </c>
      <c r="D18" s="58">
        <v>0</v>
      </c>
      <c r="E18" s="58">
        <v>-3518.7337388598826</v>
      </c>
      <c r="F18" s="58">
        <v>23050.629893959966</v>
      </c>
      <c r="G18" s="58">
        <v>23338.69574661966</v>
      </c>
      <c r="I18" s="56" t="s">
        <v>266</v>
      </c>
      <c r="J18" s="56" t="s">
        <v>647</v>
      </c>
      <c r="K18" s="57" t="s">
        <v>632</v>
      </c>
      <c r="L18" s="58">
        <v>1599.2265386828221</v>
      </c>
      <c r="M18" s="58">
        <v>3624.596538700047</v>
      </c>
      <c r="N18" s="58">
        <v>8918.40564438561</v>
      </c>
      <c r="O18" s="58">
        <v>10719.300994697434</v>
      </c>
    </row>
    <row r="19" spans="1:15" ht="15">
      <c r="A19" s="56" t="s">
        <v>268</v>
      </c>
      <c r="B19" s="56" t="s">
        <v>648</v>
      </c>
      <c r="C19" s="57" t="s">
        <v>632</v>
      </c>
      <c r="D19" s="58">
        <v>0</v>
      </c>
      <c r="E19" s="58">
        <v>-33809.53316964535</v>
      </c>
      <c r="F19" s="58">
        <v>298280.34572294075</v>
      </c>
      <c r="G19" s="58">
        <v>264022.79805206135</v>
      </c>
      <c r="I19" s="56" t="s">
        <v>268</v>
      </c>
      <c r="J19" s="56" t="s">
        <v>648</v>
      </c>
      <c r="K19" s="57" t="s">
        <v>632</v>
      </c>
      <c r="L19" s="58">
        <v>121191.06803004676</v>
      </c>
      <c r="M19" s="58">
        <v>153101.76441334002</v>
      </c>
      <c r="N19" s="58">
        <v>245660.34165129997</v>
      </c>
      <c r="O19" s="58">
        <v>278063.5757082077</v>
      </c>
    </row>
    <row r="20" spans="1:15" ht="15">
      <c r="A20" s="56" t="s">
        <v>270</v>
      </c>
      <c r="B20" s="56" t="s">
        <v>649</v>
      </c>
      <c r="C20" s="57" t="s">
        <v>632</v>
      </c>
      <c r="D20" s="58">
        <v>0</v>
      </c>
      <c r="E20" s="58">
        <v>823592.9835762605</v>
      </c>
      <c r="F20" s="58">
        <v>2046909.4588111881</v>
      </c>
      <c r="G20" s="58">
        <v>1903250.6865727808</v>
      </c>
      <c r="I20" s="56" t="s">
        <v>270</v>
      </c>
      <c r="J20" s="56" t="s">
        <v>649</v>
      </c>
      <c r="K20" s="57" t="s">
        <v>632</v>
      </c>
      <c r="L20" s="58">
        <v>571117.9530363381</v>
      </c>
      <c r="M20" s="58">
        <v>723247.6903289184</v>
      </c>
      <c r="N20" s="58">
        <v>1076602.2709383536</v>
      </c>
      <c r="O20" s="58">
        <v>1199790.243658172</v>
      </c>
    </row>
    <row r="21" spans="1:15" ht="15">
      <c r="A21" s="56" t="s">
        <v>272</v>
      </c>
      <c r="B21" s="56" t="s">
        <v>650</v>
      </c>
      <c r="C21" s="57" t="s">
        <v>632</v>
      </c>
      <c r="D21" s="58">
        <v>0</v>
      </c>
      <c r="E21" s="58">
        <v>316395.96336987056</v>
      </c>
      <c r="F21" s="58">
        <v>1554034.9929435924</v>
      </c>
      <c r="G21" s="58">
        <v>1479859.7496623993</v>
      </c>
      <c r="I21" s="56" t="s">
        <v>272</v>
      </c>
      <c r="J21" s="56" t="s">
        <v>650</v>
      </c>
      <c r="K21" s="57" t="s">
        <v>632</v>
      </c>
      <c r="L21" s="58">
        <v>562388.5449910071</v>
      </c>
      <c r="M21" s="58">
        <v>700725.8047619779</v>
      </c>
      <c r="N21" s="58">
        <v>1065592.2083417103</v>
      </c>
      <c r="O21" s="58">
        <v>1193065.4320356436</v>
      </c>
    </row>
    <row r="22" spans="1:15" ht="15">
      <c r="A22" s="56" t="s">
        <v>274</v>
      </c>
      <c r="B22" s="56" t="s">
        <v>651</v>
      </c>
      <c r="C22" s="57" t="s">
        <v>632</v>
      </c>
      <c r="D22" s="58">
        <v>0</v>
      </c>
      <c r="E22" s="58">
        <v>725282.5059801787</v>
      </c>
      <c r="F22" s="58">
        <v>1814652.7460368406</v>
      </c>
      <c r="G22" s="58">
        <v>1674782.11160931</v>
      </c>
      <c r="I22" s="56" t="s">
        <v>274</v>
      </c>
      <c r="J22" s="56" t="s">
        <v>651</v>
      </c>
      <c r="K22" s="57" t="s">
        <v>632</v>
      </c>
      <c r="L22" s="58">
        <v>465680.88407393545</v>
      </c>
      <c r="M22" s="58">
        <v>600925.3112354353</v>
      </c>
      <c r="N22" s="58">
        <v>904905.2169701569</v>
      </c>
      <c r="O22" s="58">
        <v>1011010.9156993963</v>
      </c>
    </row>
    <row r="23" spans="1:15" ht="15">
      <c r="A23" s="56" t="s">
        <v>276</v>
      </c>
      <c r="B23" s="56" t="s">
        <v>652</v>
      </c>
      <c r="C23" s="57" t="s">
        <v>632</v>
      </c>
      <c r="D23" s="58">
        <v>0</v>
      </c>
      <c r="E23" s="58">
        <v>6201584.171617642</v>
      </c>
      <c r="F23" s="58">
        <v>12831829.087778404</v>
      </c>
      <c r="G23" s="58">
        <v>12737124.982068658</v>
      </c>
      <c r="I23" s="56" t="s">
        <v>276</v>
      </c>
      <c r="J23" s="56" t="s">
        <v>652</v>
      </c>
      <c r="K23" s="57" t="s">
        <v>632</v>
      </c>
      <c r="L23" s="58">
        <v>3037454.3360460475</v>
      </c>
      <c r="M23" s="58">
        <v>4007395.822283998</v>
      </c>
      <c r="N23" s="58">
        <v>5941671.295505032</v>
      </c>
      <c r="O23" s="58">
        <v>6638223.510931164</v>
      </c>
    </row>
    <row r="24" spans="1:15" ht="15">
      <c r="A24" s="56" t="s">
        <v>278</v>
      </c>
      <c r="B24" s="56" t="s">
        <v>653</v>
      </c>
      <c r="C24" s="57" t="s">
        <v>632</v>
      </c>
      <c r="D24" s="58">
        <v>0</v>
      </c>
      <c r="E24" s="58">
        <v>2975503.2612045407</v>
      </c>
      <c r="F24" s="58">
        <v>6250625.037564926</v>
      </c>
      <c r="G24" s="58">
        <v>6065594.5105136335</v>
      </c>
      <c r="I24" s="56" t="s">
        <v>278</v>
      </c>
      <c r="J24" s="56" t="s">
        <v>653</v>
      </c>
      <c r="K24" s="57" t="s">
        <v>632</v>
      </c>
      <c r="L24" s="58">
        <v>1258967.2471524924</v>
      </c>
      <c r="M24" s="58">
        <v>1689343.744048655</v>
      </c>
      <c r="N24" s="58">
        <v>2579849.0055235997</v>
      </c>
      <c r="O24" s="58">
        <v>2902307.513180867</v>
      </c>
    </row>
    <row r="25" spans="1:15" ht="15">
      <c r="A25" s="56" t="s">
        <v>280</v>
      </c>
      <c r="B25" s="56" t="s">
        <v>654</v>
      </c>
      <c r="C25" s="57" t="s">
        <v>632</v>
      </c>
      <c r="D25" s="58">
        <v>0</v>
      </c>
      <c r="E25" s="58">
        <v>310819.9978887234</v>
      </c>
      <c r="F25" s="58">
        <v>627072.1281205132</v>
      </c>
      <c r="G25" s="58">
        <v>615738.3664341583</v>
      </c>
      <c r="I25" s="56" t="s">
        <v>280</v>
      </c>
      <c r="J25" s="56" t="s">
        <v>654</v>
      </c>
      <c r="K25" s="57" t="s">
        <v>632</v>
      </c>
      <c r="L25" s="58">
        <v>65803.71519760601</v>
      </c>
      <c r="M25" s="58">
        <v>106177.23195198458</v>
      </c>
      <c r="N25" s="58">
        <v>186005.00192824798</v>
      </c>
      <c r="O25" s="58">
        <v>214465.63887364697</v>
      </c>
    </row>
    <row r="26" spans="1:15" ht="15">
      <c r="A26" s="56" t="s">
        <v>282</v>
      </c>
      <c r="B26" s="56" t="s">
        <v>655</v>
      </c>
      <c r="C26" s="57" t="s">
        <v>632</v>
      </c>
      <c r="D26" s="58">
        <v>0</v>
      </c>
      <c r="E26" s="58">
        <v>2266074.419863563</v>
      </c>
      <c r="F26" s="58">
        <v>4641348.290522274</v>
      </c>
      <c r="G26" s="58">
        <v>4544146.819733169</v>
      </c>
      <c r="I26" s="56" t="s">
        <v>282</v>
      </c>
      <c r="J26" s="56" t="s">
        <v>655</v>
      </c>
      <c r="K26" s="57" t="s">
        <v>632</v>
      </c>
      <c r="L26" s="58">
        <v>854743.0151676349</v>
      </c>
      <c r="M26" s="58">
        <v>1166944.2118913531</v>
      </c>
      <c r="N26" s="58">
        <v>1806119.0083278678</v>
      </c>
      <c r="O26" s="58">
        <v>2038355.5455729775</v>
      </c>
    </row>
    <row r="27" spans="1:15" ht="15">
      <c r="A27" s="56" t="s">
        <v>284</v>
      </c>
      <c r="B27" s="56" t="s">
        <v>656</v>
      </c>
      <c r="C27" s="57" t="s">
        <v>632</v>
      </c>
      <c r="D27" s="58">
        <v>0</v>
      </c>
      <c r="E27" s="58">
        <v>328386.165288778</v>
      </c>
      <c r="F27" s="58">
        <v>784569.9185781563</v>
      </c>
      <c r="G27" s="58">
        <v>745982.4371446297</v>
      </c>
      <c r="I27" s="56" t="s">
        <v>284</v>
      </c>
      <c r="J27" s="56" t="s">
        <v>656</v>
      </c>
      <c r="K27" s="57" t="s">
        <v>632</v>
      </c>
      <c r="L27" s="58">
        <v>166897.3163490994</v>
      </c>
      <c r="M27" s="58">
        <v>223060.7097978713</v>
      </c>
      <c r="N27" s="58">
        <v>348706.56083666533</v>
      </c>
      <c r="O27" s="58">
        <v>393385.3619022956</v>
      </c>
    </row>
    <row r="28" spans="1:15" ht="15">
      <c r="A28" s="56" t="s">
        <v>286</v>
      </c>
      <c r="B28" s="56" t="s">
        <v>657</v>
      </c>
      <c r="C28" s="57" t="s">
        <v>632</v>
      </c>
      <c r="D28" s="58">
        <v>0</v>
      </c>
      <c r="E28" s="58">
        <v>2599095.3208157048</v>
      </c>
      <c r="F28" s="58">
        <v>4915714.094353158</v>
      </c>
      <c r="G28" s="58">
        <v>4876949.492376126</v>
      </c>
      <c r="I28" s="56" t="s">
        <v>286</v>
      </c>
      <c r="J28" s="56" t="s">
        <v>657</v>
      </c>
      <c r="K28" s="57" t="s">
        <v>632</v>
      </c>
      <c r="L28" s="58">
        <v>695719.3717091829</v>
      </c>
      <c r="M28" s="58">
        <v>1104653.4329739362</v>
      </c>
      <c r="N28" s="58">
        <v>1725785.135182798</v>
      </c>
      <c r="O28" s="58">
        <v>1950787.8808531873</v>
      </c>
    </row>
    <row r="29" spans="1:15" ht="15">
      <c r="A29" s="56" t="s">
        <v>658</v>
      </c>
      <c r="B29" s="56" t="s">
        <v>659</v>
      </c>
      <c r="C29" s="57" t="s">
        <v>632</v>
      </c>
      <c r="D29" s="58">
        <v>0</v>
      </c>
      <c r="E29" s="58">
        <v>412188.99048097944</v>
      </c>
      <c r="F29" s="58">
        <v>570643.1252102591</v>
      </c>
      <c r="G29" s="58">
        <v>581372.2862221615</v>
      </c>
      <c r="I29" s="56" t="s">
        <v>658</v>
      </c>
      <c r="J29" s="56" t="s">
        <v>659</v>
      </c>
      <c r="K29" s="57" t="s">
        <v>632</v>
      </c>
      <c r="L29" s="58">
        <v>19255.554034718545</v>
      </c>
      <c r="M29" s="58">
        <v>37425.55107888882</v>
      </c>
      <c r="N29" s="58">
        <v>75404.496737774</v>
      </c>
      <c r="O29" s="58">
        <v>88483.83685493073</v>
      </c>
    </row>
    <row r="30" spans="1:15" ht="15">
      <c r="A30" s="56" t="s">
        <v>182</v>
      </c>
      <c r="B30" s="56" t="s">
        <v>660</v>
      </c>
      <c r="C30" s="57" t="s">
        <v>632</v>
      </c>
      <c r="D30" s="58">
        <v>0</v>
      </c>
      <c r="E30" s="58">
        <v>23129938.16072911</v>
      </c>
      <c r="F30" s="58">
        <v>43328224.632757366</v>
      </c>
      <c r="G30" s="58">
        <v>42457431.08133778</v>
      </c>
      <c r="I30" s="56" t="s">
        <v>182</v>
      </c>
      <c r="J30" s="56" t="s">
        <v>660</v>
      </c>
      <c r="K30" s="57" t="s">
        <v>632</v>
      </c>
      <c r="L30" s="58">
        <v>7359662.831153125</v>
      </c>
      <c r="M30" s="58">
        <v>10195519.640837312</v>
      </c>
      <c r="N30" s="58">
        <v>15683610.724590331</v>
      </c>
      <c r="O30" s="58">
        <v>17671671.785821974</v>
      </c>
    </row>
    <row r="31" spans="1:15" ht="15">
      <c r="A31" s="56" t="s">
        <v>184</v>
      </c>
      <c r="B31" s="56" t="s">
        <v>661</v>
      </c>
      <c r="C31" s="57" t="s">
        <v>632</v>
      </c>
      <c r="D31" s="58">
        <v>0</v>
      </c>
      <c r="E31" s="58">
        <v>1457096.7794167362</v>
      </c>
      <c r="F31" s="58">
        <v>2862188.8294840865</v>
      </c>
      <c r="G31" s="58">
        <v>2935888.3575552795</v>
      </c>
      <c r="I31" s="56" t="s">
        <v>184</v>
      </c>
      <c r="J31" s="56" t="s">
        <v>661</v>
      </c>
      <c r="K31" s="57" t="s">
        <v>632</v>
      </c>
      <c r="L31" s="58">
        <v>315511.82697644643</v>
      </c>
      <c r="M31" s="58">
        <v>484158.1614106614</v>
      </c>
      <c r="N31" s="58">
        <v>844692.7514373362</v>
      </c>
      <c r="O31" s="58">
        <v>977480.154658176</v>
      </c>
    </row>
    <row r="32" spans="1:15" ht="15">
      <c r="A32" s="56" t="s">
        <v>186</v>
      </c>
      <c r="B32" s="56" t="s">
        <v>662</v>
      </c>
      <c r="C32" s="57" t="s">
        <v>632</v>
      </c>
      <c r="D32" s="58">
        <v>0</v>
      </c>
      <c r="E32" s="58">
        <v>716232.8751849532</v>
      </c>
      <c r="F32" s="58">
        <v>1991706.2590036858</v>
      </c>
      <c r="G32" s="58">
        <v>2040124.4036399666</v>
      </c>
      <c r="I32" s="56" t="s">
        <v>186</v>
      </c>
      <c r="J32" s="56" t="s">
        <v>662</v>
      </c>
      <c r="K32" s="57" t="s">
        <v>632</v>
      </c>
      <c r="L32" s="58">
        <v>328410.08231464773</v>
      </c>
      <c r="M32" s="58">
        <v>468225.3112578355</v>
      </c>
      <c r="N32" s="58">
        <v>804691.9525821824</v>
      </c>
      <c r="O32" s="58">
        <v>927881.1531165522</v>
      </c>
    </row>
    <row r="33" spans="1:15" ht="15">
      <c r="A33" s="56" t="s">
        <v>188</v>
      </c>
      <c r="B33" s="56" t="s">
        <v>663</v>
      </c>
      <c r="C33" s="57" t="s">
        <v>632</v>
      </c>
      <c r="D33" s="58">
        <v>0</v>
      </c>
      <c r="E33" s="58">
        <v>97784.72111157398</v>
      </c>
      <c r="F33" s="58">
        <v>226025.26079355157</v>
      </c>
      <c r="G33" s="58">
        <v>210425.36500893394</v>
      </c>
      <c r="I33" s="56" t="s">
        <v>188</v>
      </c>
      <c r="J33" s="56" t="s">
        <v>663</v>
      </c>
      <c r="K33" s="57" t="s">
        <v>632</v>
      </c>
      <c r="L33" s="58">
        <v>35403.52538709063</v>
      </c>
      <c r="M33" s="58">
        <v>49960.7568684835</v>
      </c>
      <c r="N33" s="58">
        <v>83032.38432780071</v>
      </c>
      <c r="O33" s="58">
        <v>94967.83560173982</v>
      </c>
    </row>
    <row r="34" spans="1:15" ht="15">
      <c r="A34" s="56" t="s">
        <v>190</v>
      </c>
      <c r="B34" s="56" t="s">
        <v>664</v>
      </c>
      <c r="C34" s="57" t="s">
        <v>632</v>
      </c>
      <c r="D34" s="58">
        <v>0</v>
      </c>
      <c r="E34" s="58">
        <v>1916943.2361054868</v>
      </c>
      <c r="F34" s="58">
        <v>4513890.490269501</v>
      </c>
      <c r="G34" s="58">
        <v>4262302.621183787</v>
      </c>
      <c r="I34" s="56" t="s">
        <v>190</v>
      </c>
      <c r="J34" s="56" t="s">
        <v>664</v>
      </c>
      <c r="K34" s="57" t="s">
        <v>632</v>
      </c>
      <c r="L34" s="58">
        <v>867494.3413324729</v>
      </c>
      <c r="M34" s="58">
        <v>1172625.76985389</v>
      </c>
      <c r="N34" s="58">
        <v>1864864.9002026469</v>
      </c>
      <c r="O34" s="58">
        <v>2109367.8918749616</v>
      </c>
    </row>
    <row r="35" spans="1:15" ht="15">
      <c r="A35" s="56" t="s">
        <v>192</v>
      </c>
      <c r="B35" s="56" t="s">
        <v>665</v>
      </c>
      <c r="C35" s="57" t="s">
        <v>632</v>
      </c>
      <c r="D35" s="58">
        <v>0</v>
      </c>
      <c r="E35" s="58">
        <v>21754464.094005316</v>
      </c>
      <c r="F35" s="58">
        <v>44761595.65727168</v>
      </c>
      <c r="G35" s="58">
        <v>43527452.5423238</v>
      </c>
      <c r="I35" s="56" t="s">
        <v>192</v>
      </c>
      <c r="J35" s="56" t="s">
        <v>665</v>
      </c>
      <c r="K35" s="57" t="s">
        <v>632</v>
      </c>
      <c r="L35" s="58">
        <v>9122397.369146854</v>
      </c>
      <c r="M35" s="58">
        <v>12135912.885293245</v>
      </c>
      <c r="N35" s="58">
        <v>18442514.54228294</v>
      </c>
      <c r="O35" s="58">
        <v>20724158.75793743</v>
      </c>
    </row>
    <row r="36" spans="1:15" ht="15">
      <c r="A36" s="56" t="s">
        <v>194</v>
      </c>
      <c r="B36" s="56" t="s">
        <v>666</v>
      </c>
      <c r="C36" s="57" t="s">
        <v>632</v>
      </c>
      <c r="D36" s="58">
        <v>0</v>
      </c>
      <c r="E36" s="58">
        <v>6971156.7976252735</v>
      </c>
      <c r="F36" s="58">
        <v>13006288.882725418</v>
      </c>
      <c r="G36" s="58">
        <v>12763344.07115174</v>
      </c>
      <c r="I36" s="56" t="s">
        <v>194</v>
      </c>
      <c r="J36" s="56" t="s">
        <v>666</v>
      </c>
      <c r="K36" s="57" t="s">
        <v>632</v>
      </c>
      <c r="L36" s="58">
        <v>1323389.5606549233</v>
      </c>
      <c r="M36" s="58">
        <v>2001646.4359134883</v>
      </c>
      <c r="N36" s="58">
        <v>3431643.67939882</v>
      </c>
      <c r="O36" s="58">
        <v>3972620.908547789</v>
      </c>
    </row>
    <row r="37" spans="1:15" ht="15">
      <c r="A37" s="56" t="s">
        <v>196</v>
      </c>
      <c r="B37" s="56" t="s">
        <v>667</v>
      </c>
      <c r="C37" s="57" t="s">
        <v>632</v>
      </c>
      <c r="D37" s="58">
        <v>0</v>
      </c>
      <c r="E37" s="58">
        <v>10773809.496161968</v>
      </c>
      <c r="F37" s="58">
        <v>21320846.93968962</v>
      </c>
      <c r="G37" s="58">
        <v>21717248.48254402</v>
      </c>
      <c r="I37" s="56" t="s">
        <v>196</v>
      </c>
      <c r="J37" s="56" t="s">
        <v>667</v>
      </c>
      <c r="K37" s="57" t="s">
        <v>632</v>
      </c>
      <c r="L37" s="58">
        <v>3473598.93109791</v>
      </c>
      <c r="M37" s="58">
        <v>4972117.517021194</v>
      </c>
      <c r="N37" s="58">
        <v>7862978.833685428</v>
      </c>
      <c r="O37" s="58">
        <v>8916663.215780556</v>
      </c>
    </row>
    <row r="38" spans="1:15" ht="15">
      <c r="A38" s="56" t="s">
        <v>198</v>
      </c>
      <c r="B38" s="56" t="s">
        <v>668</v>
      </c>
      <c r="C38" s="57" t="s">
        <v>632</v>
      </c>
      <c r="D38" s="58">
        <v>0</v>
      </c>
      <c r="E38" s="58">
        <v>2023942.538036421</v>
      </c>
      <c r="F38" s="58">
        <v>4180423.5907081515</v>
      </c>
      <c r="G38" s="58">
        <v>4287031.23793795</v>
      </c>
      <c r="I38" s="56" t="s">
        <v>198</v>
      </c>
      <c r="J38" s="56" t="s">
        <v>668</v>
      </c>
      <c r="K38" s="57" t="s">
        <v>632</v>
      </c>
      <c r="L38" s="58">
        <v>614388.5707484037</v>
      </c>
      <c r="M38" s="58">
        <v>886090.7864051946</v>
      </c>
      <c r="N38" s="58">
        <v>1464780.9044200815</v>
      </c>
      <c r="O38" s="58">
        <v>1676460.398320023</v>
      </c>
    </row>
    <row r="39" spans="1:15" ht="15">
      <c r="A39" s="56" t="s">
        <v>288</v>
      </c>
      <c r="B39" s="56" t="s">
        <v>669</v>
      </c>
      <c r="C39" s="57" t="s">
        <v>632</v>
      </c>
      <c r="D39" s="58">
        <v>0</v>
      </c>
      <c r="E39" s="58">
        <v>260553.21181912068</v>
      </c>
      <c r="F39" s="58">
        <v>658228.4475604557</v>
      </c>
      <c r="G39" s="58">
        <v>610258.7739154715</v>
      </c>
      <c r="I39" s="56" t="s">
        <v>288</v>
      </c>
      <c r="J39" s="56" t="s">
        <v>669</v>
      </c>
      <c r="K39" s="57" t="s">
        <v>632</v>
      </c>
      <c r="L39" s="58">
        <v>154545.3091924088</v>
      </c>
      <c r="M39" s="58">
        <v>201131.20829447638</v>
      </c>
      <c r="N39" s="58">
        <v>309963.4428640306</v>
      </c>
      <c r="O39" s="58">
        <v>347833.2086447738</v>
      </c>
    </row>
    <row r="40" spans="1:15" ht="15">
      <c r="A40" s="56" t="s">
        <v>290</v>
      </c>
      <c r="B40" s="56" t="s">
        <v>670</v>
      </c>
      <c r="C40" s="57" t="s">
        <v>632</v>
      </c>
      <c r="D40" s="58">
        <v>0</v>
      </c>
      <c r="E40" s="58">
        <v>31036.720169267384</v>
      </c>
      <c r="F40" s="58">
        <v>85178.23051154485</v>
      </c>
      <c r="G40" s="58">
        <v>67087.93322152412</v>
      </c>
      <c r="I40" s="56" t="s">
        <v>290</v>
      </c>
      <c r="J40" s="56" t="s">
        <v>670</v>
      </c>
      <c r="K40" s="57" t="s">
        <v>632</v>
      </c>
      <c r="L40" s="58">
        <v>3524.0014574847883</v>
      </c>
      <c r="M40" s="58">
        <v>7427.181714629172</v>
      </c>
      <c r="N40" s="58">
        <v>17613.026014685864</v>
      </c>
      <c r="O40" s="58">
        <v>21112.114288383746</v>
      </c>
    </row>
    <row r="41" spans="1:15" ht="15">
      <c r="A41" s="56" t="s">
        <v>292</v>
      </c>
      <c r="B41" s="56" t="s">
        <v>671</v>
      </c>
      <c r="C41" s="57" t="s">
        <v>632</v>
      </c>
      <c r="D41" s="58">
        <v>0</v>
      </c>
      <c r="E41" s="58">
        <v>3730864.7642599493</v>
      </c>
      <c r="F41" s="58">
        <v>9171790.337119244</v>
      </c>
      <c r="G41" s="58">
        <v>8843918.975988835</v>
      </c>
      <c r="I41" s="56" t="s">
        <v>292</v>
      </c>
      <c r="J41" s="56" t="s">
        <v>671</v>
      </c>
      <c r="K41" s="57" t="s">
        <v>632</v>
      </c>
      <c r="L41" s="58">
        <v>2282549.353077188</v>
      </c>
      <c r="M41" s="58">
        <v>2965915.322574325</v>
      </c>
      <c r="N41" s="58">
        <v>4525910.201628119</v>
      </c>
      <c r="O41" s="58">
        <v>5073811.630230501</v>
      </c>
    </row>
    <row r="42" spans="1:15" ht="15">
      <c r="A42" s="56" t="s">
        <v>294</v>
      </c>
      <c r="B42" s="56" t="s">
        <v>672</v>
      </c>
      <c r="C42" s="57" t="s">
        <v>632</v>
      </c>
      <c r="D42" s="58">
        <v>0</v>
      </c>
      <c r="E42" s="58">
        <v>101629.59369207919</v>
      </c>
      <c r="F42" s="58">
        <v>653457.1763051404</v>
      </c>
      <c r="G42" s="58">
        <v>585088.9969938649</v>
      </c>
      <c r="I42" s="56" t="s">
        <v>294</v>
      </c>
      <c r="J42" s="56" t="s">
        <v>672</v>
      </c>
      <c r="K42" s="57" t="s">
        <v>632</v>
      </c>
      <c r="L42" s="58">
        <v>190064.6563313082</v>
      </c>
      <c r="M42" s="58">
        <v>244930.691984443</v>
      </c>
      <c r="N42" s="58">
        <v>392629.40373647213</v>
      </c>
      <c r="O42" s="58">
        <v>444298.217326968</v>
      </c>
    </row>
    <row r="43" spans="1:15" ht="15">
      <c r="A43" s="56" t="s">
        <v>296</v>
      </c>
      <c r="B43" s="56" t="s">
        <v>673</v>
      </c>
      <c r="C43" s="57" t="s">
        <v>632</v>
      </c>
      <c r="D43" s="58">
        <v>0</v>
      </c>
      <c r="E43" s="58">
        <v>923547.8809610624</v>
      </c>
      <c r="F43" s="58">
        <v>1980538.0044881608</v>
      </c>
      <c r="G43" s="58">
        <v>1868105.0298913084</v>
      </c>
      <c r="I43" s="56" t="s">
        <v>296</v>
      </c>
      <c r="J43" s="56" t="s">
        <v>673</v>
      </c>
      <c r="K43" s="57" t="s">
        <v>632</v>
      </c>
      <c r="L43" s="58">
        <v>360124.687089175</v>
      </c>
      <c r="M43" s="58">
        <v>489846.04851193726</v>
      </c>
      <c r="N43" s="58">
        <v>772097.1942164134</v>
      </c>
      <c r="O43" s="58">
        <v>871709.1344993692</v>
      </c>
    </row>
    <row r="44" spans="1:15" ht="15">
      <c r="A44" s="56" t="s">
        <v>298</v>
      </c>
      <c r="B44" s="56" t="s">
        <v>674</v>
      </c>
      <c r="C44" s="57" t="s">
        <v>632</v>
      </c>
      <c r="D44" s="58">
        <v>0</v>
      </c>
      <c r="E44" s="58">
        <v>541748.637241127</v>
      </c>
      <c r="F44" s="58">
        <v>1261603.0186014054</v>
      </c>
      <c r="G44" s="58">
        <v>1291609.2628410608</v>
      </c>
      <c r="I44" s="56" t="s">
        <v>298</v>
      </c>
      <c r="J44" s="56" t="s">
        <v>674</v>
      </c>
      <c r="K44" s="57" t="s">
        <v>632</v>
      </c>
      <c r="L44" s="58">
        <v>208661.88264948502</v>
      </c>
      <c r="M44" s="58">
        <v>297541.5734914318</v>
      </c>
      <c r="N44" s="58">
        <v>496539.55420396477</v>
      </c>
      <c r="O44" s="58">
        <v>567017.8133857511</v>
      </c>
    </row>
    <row r="45" spans="1:15" ht="15">
      <c r="A45" s="56" t="s">
        <v>300</v>
      </c>
      <c r="B45" s="56" t="s">
        <v>675</v>
      </c>
      <c r="C45" s="57" t="s">
        <v>632</v>
      </c>
      <c r="D45" s="58">
        <v>0</v>
      </c>
      <c r="E45" s="58">
        <v>2000946.0390059613</v>
      </c>
      <c r="F45" s="58">
        <v>4167236.0257503204</v>
      </c>
      <c r="G45" s="58">
        <v>3572827.1443114057</v>
      </c>
      <c r="I45" s="56" t="s">
        <v>300</v>
      </c>
      <c r="J45" s="56" t="s">
        <v>675</v>
      </c>
      <c r="K45" s="57" t="s">
        <v>632</v>
      </c>
      <c r="L45" s="58">
        <v>621037.3216554001</v>
      </c>
      <c r="M45" s="58">
        <v>861438.3594133034</v>
      </c>
      <c r="N45" s="58">
        <v>1373428.8798534498</v>
      </c>
      <c r="O45" s="58">
        <v>1555129.5170634985</v>
      </c>
    </row>
    <row r="46" spans="1:15" ht="15">
      <c r="A46" s="56" t="s">
        <v>302</v>
      </c>
      <c r="B46" s="56" t="s">
        <v>676</v>
      </c>
      <c r="C46" s="57" t="s">
        <v>632</v>
      </c>
      <c r="D46" s="58">
        <v>0</v>
      </c>
      <c r="E46" s="58">
        <v>2975084.9741351455</v>
      </c>
      <c r="F46" s="58">
        <v>7018316.645936191</v>
      </c>
      <c r="G46" s="58">
        <v>6742277.872005358</v>
      </c>
      <c r="I46" s="56" t="s">
        <v>302</v>
      </c>
      <c r="J46" s="56" t="s">
        <v>676</v>
      </c>
      <c r="K46" s="57" t="s">
        <v>632</v>
      </c>
      <c r="L46" s="58">
        <v>1683263.7412424237</v>
      </c>
      <c r="M46" s="58">
        <v>2197681.7338159084</v>
      </c>
      <c r="N46" s="58">
        <v>3347553.6158689037</v>
      </c>
      <c r="O46" s="58">
        <v>3751056.8799895644</v>
      </c>
    </row>
    <row r="47" spans="1:15" ht="15">
      <c r="A47" s="56" t="s">
        <v>304</v>
      </c>
      <c r="B47" s="56" t="s">
        <v>677</v>
      </c>
      <c r="C47" s="57" t="s">
        <v>632</v>
      </c>
      <c r="D47" s="58">
        <v>0</v>
      </c>
      <c r="E47" s="58">
        <v>139518.22678128257</v>
      </c>
      <c r="F47" s="58">
        <v>327419.90676533733</v>
      </c>
      <c r="G47" s="58">
        <v>283474.77452071477</v>
      </c>
      <c r="I47" s="56" t="s">
        <v>304</v>
      </c>
      <c r="J47" s="56" t="s">
        <v>677</v>
      </c>
      <c r="K47" s="57" t="s">
        <v>632</v>
      </c>
      <c r="L47" s="58">
        <v>72871.58961930708</v>
      </c>
      <c r="M47" s="58">
        <v>94385.7655164639</v>
      </c>
      <c r="N47" s="58">
        <v>144680.91611172492</v>
      </c>
      <c r="O47" s="58">
        <v>162343.18815745413</v>
      </c>
    </row>
    <row r="48" spans="1:15" ht="15">
      <c r="A48" s="56" t="s">
        <v>306</v>
      </c>
      <c r="B48" s="56" t="s">
        <v>678</v>
      </c>
      <c r="C48" s="57" t="s">
        <v>632</v>
      </c>
      <c r="D48" s="58">
        <v>0</v>
      </c>
      <c r="E48" s="58">
        <v>690859.0650168136</v>
      </c>
      <c r="F48" s="58">
        <v>1416681.7168265777</v>
      </c>
      <c r="G48" s="58">
        <v>1404901.6261395114</v>
      </c>
      <c r="I48" s="56" t="s">
        <v>306</v>
      </c>
      <c r="J48" s="56" t="s">
        <v>678</v>
      </c>
      <c r="K48" s="57" t="s">
        <v>632</v>
      </c>
      <c r="L48" s="58">
        <v>390844.7901930846</v>
      </c>
      <c r="M48" s="58">
        <v>507844.7237891443</v>
      </c>
      <c r="N48" s="58">
        <v>739553.4835467748</v>
      </c>
      <c r="O48" s="58">
        <v>819690.9285785686</v>
      </c>
    </row>
    <row r="49" spans="1:15" ht="15">
      <c r="A49" s="56" t="s">
        <v>308</v>
      </c>
      <c r="B49" s="56" t="s">
        <v>679</v>
      </c>
      <c r="C49" s="57" t="s">
        <v>632</v>
      </c>
      <c r="D49" s="58">
        <v>0</v>
      </c>
      <c r="E49" s="58">
        <v>85432.40317876037</v>
      </c>
      <c r="F49" s="58">
        <v>138219.59632978018</v>
      </c>
      <c r="G49" s="58">
        <v>129359.94988652901</v>
      </c>
      <c r="I49" s="56" t="s">
        <v>308</v>
      </c>
      <c r="J49" s="56" t="s">
        <v>679</v>
      </c>
      <c r="K49" s="57" t="s">
        <v>632</v>
      </c>
      <c r="L49" s="58">
        <v>12747.295046111802</v>
      </c>
      <c r="M49" s="58">
        <v>19454.96860589902</v>
      </c>
      <c r="N49" s="58">
        <v>31727.604942334932</v>
      </c>
      <c r="O49" s="58">
        <v>35812.39993397368</v>
      </c>
    </row>
    <row r="50" spans="1:15" ht="15">
      <c r="A50" s="56" t="s">
        <v>310</v>
      </c>
      <c r="B50" s="56" t="s">
        <v>680</v>
      </c>
      <c r="C50" s="57" t="s">
        <v>632</v>
      </c>
      <c r="D50" s="58">
        <v>0</v>
      </c>
      <c r="E50" s="58">
        <v>2692190.663513042</v>
      </c>
      <c r="F50" s="58">
        <v>7441784.397847384</v>
      </c>
      <c r="G50" s="58">
        <v>7274508.097551964</v>
      </c>
      <c r="I50" s="56" t="s">
        <v>310</v>
      </c>
      <c r="J50" s="56" t="s">
        <v>680</v>
      </c>
      <c r="K50" s="57" t="s">
        <v>632</v>
      </c>
      <c r="L50" s="58">
        <v>2107251.872840427</v>
      </c>
      <c r="M50" s="58">
        <v>2705702.2174804136</v>
      </c>
      <c r="N50" s="58">
        <v>4110664.4310280904</v>
      </c>
      <c r="O50" s="58">
        <v>4602894.460492961</v>
      </c>
    </row>
    <row r="51" spans="1:15" ht="15">
      <c r="A51" s="56" t="s">
        <v>312</v>
      </c>
      <c r="B51" s="56" t="s">
        <v>681</v>
      </c>
      <c r="C51" s="57" t="s">
        <v>632</v>
      </c>
      <c r="D51" s="58">
        <v>0</v>
      </c>
      <c r="E51" s="58">
        <v>151504.07737705042</v>
      </c>
      <c r="F51" s="58">
        <v>326281.92354556615</v>
      </c>
      <c r="G51" s="58">
        <v>313225.82182062697</v>
      </c>
      <c r="I51" s="56" t="s">
        <v>312</v>
      </c>
      <c r="J51" s="56" t="s">
        <v>681</v>
      </c>
      <c r="K51" s="57" t="s">
        <v>632</v>
      </c>
      <c r="L51" s="58">
        <v>37611.756660365965</v>
      </c>
      <c r="M51" s="58">
        <v>56440.832116808975</v>
      </c>
      <c r="N51" s="58">
        <v>100189.68737444421</v>
      </c>
      <c r="O51" s="58">
        <v>115645.78995059291</v>
      </c>
    </row>
    <row r="52" spans="1:15" ht="15">
      <c r="A52" s="56" t="s">
        <v>314</v>
      </c>
      <c r="B52" s="56" t="s">
        <v>682</v>
      </c>
      <c r="C52" s="57" t="s">
        <v>632</v>
      </c>
      <c r="D52" s="58">
        <v>0</v>
      </c>
      <c r="E52" s="58">
        <v>275202.02997943806</v>
      </c>
      <c r="F52" s="58">
        <v>565836.3626588145</v>
      </c>
      <c r="G52" s="58">
        <v>537856.4769813442</v>
      </c>
      <c r="I52" s="56" t="s">
        <v>314</v>
      </c>
      <c r="J52" s="56" t="s">
        <v>682</v>
      </c>
      <c r="K52" s="57" t="s">
        <v>632</v>
      </c>
      <c r="L52" s="58">
        <v>88585.82833269704</v>
      </c>
      <c r="M52" s="58">
        <v>123643.10239362251</v>
      </c>
      <c r="N52" s="58">
        <v>200241.18201606488</v>
      </c>
      <c r="O52" s="58">
        <v>227175.60518549988</v>
      </c>
    </row>
    <row r="53" spans="1:15" ht="15">
      <c r="A53" s="56" t="s">
        <v>316</v>
      </c>
      <c r="B53" s="56" t="s">
        <v>683</v>
      </c>
      <c r="C53" s="57" t="s">
        <v>632</v>
      </c>
      <c r="D53" s="58">
        <v>0</v>
      </c>
      <c r="E53" s="58">
        <v>46857.94055711164</v>
      </c>
      <c r="F53" s="58">
        <v>104086.2608849745</v>
      </c>
      <c r="G53" s="58">
        <v>80590.39993250638</v>
      </c>
      <c r="I53" s="56" t="s">
        <v>316</v>
      </c>
      <c r="J53" s="56" t="s">
        <v>683</v>
      </c>
      <c r="K53" s="57" t="s">
        <v>632</v>
      </c>
      <c r="L53" s="58">
        <v>11449.326232030406</v>
      </c>
      <c r="M53" s="58">
        <v>16019.423495573923</v>
      </c>
      <c r="N53" s="58">
        <v>27115.31227556395</v>
      </c>
      <c r="O53" s="58">
        <v>30817.772441828623</v>
      </c>
    </row>
    <row r="54" spans="1:15" ht="15">
      <c r="A54" s="56" t="s">
        <v>318</v>
      </c>
      <c r="B54" s="56" t="s">
        <v>684</v>
      </c>
      <c r="C54" s="57" t="s">
        <v>632</v>
      </c>
      <c r="D54" s="58">
        <v>0</v>
      </c>
      <c r="E54" s="58">
        <v>87995.36278503528</v>
      </c>
      <c r="F54" s="58">
        <v>307031.5816156431</v>
      </c>
      <c r="G54" s="58">
        <v>287370.3560539149</v>
      </c>
      <c r="I54" s="56" t="s">
        <v>318</v>
      </c>
      <c r="J54" s="56" t="s">
        <v>684</v>
      </c>
      <c r="K54" s="57" t="s">
        <v>632</v>
      </c>
      <c r="L54" s="58">
        <v>65083.959502362646</v>
      </c>
      <c r="M54" s="58">
        <v>88193.9855522411</v>
      </c>
      <c r="N54" s="58">
        <v>146048.20659159496</v>
      </c>
      <c r="O54" s="58">
        <v>166136.97678777343</v>
      </c>
    </row>
    <row r="55" spans="1:15" ht="15">
      <c r="A55" s="56" t="s">
        <v>320</v>
      </c>
      <c r="B55" s="56" t="s">
        <v>685</v>
      </c>
      <c r="C55" s="57" t="s">
        <v>632</v>
      </c>
      <c r="D55" s="58">
        <v>0</v>
      </c>
      <c r="E55" s="58">
        <v>63006.23089029477</v>
      </c>
      <c r="F55" s="58">
        <v>151479.07524812128</v>
      </c>
      <c r="G55" s="58">
        <v>98113.47116170579</v>
      </c>
      <c r="I55" s="56" t="s">
        <v>320</v>
      </c>
      <c r="J55" s="56" t="s">
        <v>685</v>
      </c>
      <c r="K55" s="57" t="s">
        <v>632</v>
      </c>
      <c r="L55" s="58">
        <v>13262.069851166103</v>
      </c>
      <c r="M55" s="58">
        <v>20056.47079417389</v>
      </c>
      <c r="N55" s="58">
        <v>34220.70090296492</v>
      </c>
      <c r="O55" s="58">
        <v>39029.68032570183</v>
      </c>
    </row>
    <row r="56" spans="1:15" ht="15">
      <c r="A56" s="56" t="s">
        <v>322</v>
      </c>
      <c r="B56" s="56" t="s">
        <v>686</v>
      </c>
      <c r="C56" s="57" t="s">
        <v>632</v>
      </c>
      <c r="D56" s="58">
        <v>0</v>
      </c>
      <c r="E56" s="58">
        <v>225735.74480217788</v>
      </c>
      <c r="F56" s="58">
        <v>459823.4291111985</v>
      </c>
      <c r="G56" s="58">
        <v>470054.7387422696</v>
      </c>
      <c r="I56" s="56" t="s">
        <v>322</v>
      </c>
      <c r="J56" s="56" t="s">
        <v>686</v>
      </c>
      <c r="K56" s="57" t="s">
        <v>632</v>
      </c>
      <c r="L56" s="58">
        <v>76938.92110923957</v>
      </c>
      <c r="M56" s="58">
        <v>108771.52907342603</v>
      </c>
      <c r="N56" s="58">
        <v>175585.84951644577</v>
      </c>
      <c r="O56" s="58">
        <v>199109.7165387594</v>
      </c>
    </row>
    <row r="57" spans="1:15" ht="15">
      <c r="A57" s="56" t="s">
        <v>324</v>
      </c>
      <c r="B57" s="56" t="s">
        <v>687</v>
      </c>
      <c r="C57" s="57" t="s">
        <v>632</v>
      </c>
      <c r="D57" s="58">
        <v>0</v>
      </c>
      <c r="E57" s="58">
        <v>145828.54561468353</v>
      </c>
      <c r="F57" s="58">
        <v>489752.8005724442</v>
      </c>
      <c r="G57" s="58">
        <v>441282.1750704092</v>
      </c>
      <c r="I57" s="56" t="s">
        <v>324</v>
      </c>
      <c r="J57" s="56" t="s">
        <v>687</v>
      </c>
      <c r="K57" s="57" t="s">
        <v>632</v>
      </c>
      <c r="L57" s="58">
        <v>110147.29035523953</v>
      </c>
      <c r="M57" s="58">
        <v>144978.02395310765</v>
      </c>
      <c r="N57" s="58">
        <v>234444.28079425823</v>
      </c>
      <c r="O57" s="58">
        <v>265985.576323458</v>
      </c>
    </row>
    <row r="58" spans="1:15" ht="15">
      <c r="A58" s="56" t="s">
        <v>326</v>
      </c>
      <c r="B58" s="56" t="s">
        <v>688</v>
      </c>
      <c r="C58" s="57" t="s">
        <v>632</v>
      </c>
      <c r="D58" s="58">
        <v>0</v>
      </c>
      <c r="E58" s="58">
        <v>14611965.755018175</v>
      </c>
      <c r="F58" s="58">
        <v>29575864.63364646</v>
      </c>
      <c r="G58" s="58">
        <v>28985796.53625992</v>
      </c>
      <c r="I58" s="56" t="s">
        <v>326</v>
      </c>
      <c r="J58" s="56" t="s">
        <v>688</v>
      </c>
      <c r="K58" s="57" t="s">
        <v>632</v>
      </c>
      <c r="L58" s="58">
        <v>6742426.025192559</v>
      </c>
      <c r="M58" s="58">
        <v>8931096.686760813</v>
      </c>
      <c r="N58" s="58">
        <v>13396982.172947317</v>
      </c>
      <c r="O58" s="58">
        <v>14957624.371920705</v>
      </c>
    </row>
    <row r="59" spans="1:15" ht="15">
      <c r="A59" s="56" t="s">
        <v>328</v>
      </c>
      <c r="B59" s="56" t="s">
        <v>689</v>
      </c>
      <c r="C59" s="57" t="s">
        <v>632</v>
      </c>
      <c r="D59" s="58">
        <v>0</v>
      </c>
      <c r="E59" s="58">
        <v>1985001.1954689473</v>
      </c>
      <c r="F59" s="58">
        <v>3845785.626208961</v>
      </c>
      <c r="G59" s="58">
        <v>3668101.4667665437</v>
      </c>
      <c r="I59" s="56" t="s">
        <v>328</v>
      </c>
      <c r="J59" s="56" t="s">
        <v>689</v>
      </c>
      <c r="K59" s="57" t="s">
        <v>632</v>
      </c>
      <c r="L59" s="58">
        <v>810221.6120225079</v>
      </c>
      <c r="M59" s="58">
        <v>1082640.2769775502</v>
      </c>
      <c r="N59" s="58">
        <v>1619255.2553568147</v>
      </c>
      <c r="O59" s="58">
        <v>1806695.4513096847</v>
      </c>
    </row>
    <row r="60" spans="1:15" ht="15">
      <c r="A60" s="56" t="s">
        <v>330</v>
      </c>
      <c r="B60" s="56" t="s">
        <v>690</v>
      </c>
      <c r="C60" s="57" t="s">
        <v>632</v>
      </c>
      <c r="D60" s="58">
        <v>0</v>
      </c>
      <c r="E60" s="58">
        <v>30412.974061726185</v>
      </c>
      <c r="F60" s="58">
        <v>66797.19575214374</v>
      </c>
      <c r="G60" s="58">
        <v>51342.82161782909</v>
      </c>
      <c r="I60" s="56" t="s">
        <v>330</v>
      </c>
      <c r="J60" s="56" t="s">
        <v>690</v>
      </c>
      <c r="K60" s="57" t="s">
        <v>632</v>
      </c>
      <c r="L60" s="58">
        <v>2048.421534303343</v>
      </c>
      <c r="M60" s="58">
        <v>4391.208065506828</v>
      </c>
      <c r="N60" s="58">
        <v>10550.836478013953</v>
      </c>
      <c r="O60" s="58">
        <v>12641.410085610754</v>
      </c>
    </row>
    <row r="61" spans="1:15" ht="15">
      <c r="A61" s="56" t="s">
        <v>332</v>
      </c>
      <c r="B61" s="56" t="s">
        <v>691</v>
      </c>
      <c r="C61" s="57" t="s">
        <v>632</v>
      </c>
      <c r="D61" s="58">
        <v>0</v>
      </c>
      <c r="E61" s="58">
        <v>73733.98225423205</v>
      </c>
      <c r="F61" s="58">
        <v>235333.4469860394</v>
      </c>
      <c r="G61" s="58">
        <v>219954.90010156878</v>
      </c>
      <c r="I61" s="56" t="s">
        <v>332</v>
      </c>
      <c r="J61" s="56" t="s">
        <v>691</v>
      </c>
      <c r="K61" s="57" t="s">
        <v>632</v>
      </c>
      <c r="L61" s="58">
        <v>30122.131119643338</v>
      </c>
      <c r="M61" s="58">
        <v>44790.221439970424</v>
      </c>
      <c r="N61" s="58">
        <v>83694.55508226994</v>
      </c>
      <c r="O61" s="58">
        <v>96994.32665998698</v>
      </c>
    </row>
    <row r="62" spans="1:15" ht="15">
      <c r="A62" s="56" t="s">
        <v>334</v>
      </c>
      <c r="B62" s="56" t="s">
        <v>692</v>
      </c>
      <c r="C62" s="57" t="s">
        <v>632</v>
      </c>
      <c r="D62" s="58">
        <v>0</v>
      </c>
      <c r="E62" s="58">
        <v>9824.628291536123</v>
      </c>
      <c r="F62" s="58">
        <v>314572.30463357037</v>
      </c>
      <c r="G62" s="58">
        <v>271831.9832248953</v>
      </c>
      <c r="I62" s="56" t="s">
        <v>334</v>
      </c>
      <c r="J62" s="56" t="s">
        <v>692</v>
      </c>
      <c r="K62" s="57" t="s">
        <v>632</v>
      </c>
      <c r="L62" s="58">
        <v>113809.02710861946</v>
      </c>
      <c r="M62" s="58">
        <v>140918.9471176574</v>
      </c>
      <c r="N62" s="58">
        <v>223242.6859098659</v>
      </c>
      <c r="O62" s="58">
        <v>252094.9313881481</v>
      </c>
    </row>
    <row r="63" spans="1:15" ht="15">
      <c r="A63" s="56" t="s">
        <v>336</v>
      </c>
      <c r="B63" s="56" t="s">
        <v>693</v>
      </c>
      <c r="C63" s="57" t="s">
        <v>632</v>
      </c>
      <c r="D63" s="58">
        <v>0</v>
      </c>
      <c r="E63" s="58">
        <v>2560416.891414739</v>
      </c>
      <c r="F63" s="58">
        <v>4684290.511529751</v>
      </c>
      <c r="G63" s="58">
        <v>4575453.455286652</v>
      </c>
      <c r="I63" s="56" t="s">
        <v>336</v>
      </c>
      <c r="J63" s="56" t="s">
        <v>693</v>
      </c>
      <c r="K63" s="57" t="s">
        <v>632</v>
      </c>
      <c r="L63" s="58">
        <v>1044697.3700881712</v>
      </c>
      <c r="M63" s="58">
        <v>1413541.496988088</v>
      </c>
      <c r="N63" s="58">
        <v>2066301.8583907522</v>
      </c>
      <c r="O63" s="58">
        <v>2293188.609287154</v>
      </c>
    </row>
    <row r="64" spans="1:15" ht="15">
      <c r="A64" s="56" t="s">
        <v>338</v>
      </c>
      <c r="B64" s="56" t="s">
        <v>694</v>
      </c>
      <c r="C64" s="57" t="s">
        <v>632</v>
      </c>
      <c r="D64" s="58">
        <v>0</v>
      </c>
      <c r="E64" s="58">
        <v>2441395.7126160115</v>
      </c>
      <c r="F64" s="58">
        <v>5018297.971929438</v>
      </c>
      <c r="G64" s="58">
        <v>4867690.733859405</v>
      </c>
      <c r="I64" s="56" t="s">
        <v>338</v>
      </c>
      <c r="J64" s="56" t="s">
        <v>694</v>
      </c>
      <c r="K64" s="57" t="s">
        <v>632</v>
      </c>
      <c r="L64" s="58">
        <v>1351929.2151703425</v>
      </c>
      <c r="M64" s="58">
        <v>1751159.531298902</v>
      </c>
      <c r="N64" s="58">
        <v>2549492.901873436</v>
      </c>
      <c r="O64" s="58">
        <v>2827076.162716873</v>
      </c>
    </row>
    <row r="65" spans="1:15" ht="15">
      <c r="A65" s="56" t="s">
        <v>340</v>
      </c>
      <c r="B65" s="56" t="s">
        <v>695</v>
      </c>
      <c r="C65" s="57" t="s">
        <v>632</v>
      </c>
      <c r="D65" s="58">
        <v>0</v>
      </c>
      <c r="E65" s="58">
        <v>1017848.7748917807</v>
      </c>
      <c r="F65" s="58">
        <v>1849344.1879877876</v>
      </c>
      <c r="G65" s="58">
        <v>1814110.6117922682</v>
      </c>
      <c r="I65" s="56" t="s">
        <v>340</v>
      </c>
      <c r="J65" s="56" t="s">
        <v>695</v>
      </c>
      <c r="K65" s="57" t="s">
        <v>632</v>
      </c>
      <c r="L65" s="58">
        <v>353277.3718095012</v>
      </c>
      <c r="M65" s="58">
        <v>485777.15578855574</v>
      </c>
      <c r="N65" s="58">
        <v>729491.3442122787</v>
      </c>
      <c r="O65" s="58">
        <v>814406.9340489749</v>
      </c>
    </row>
    <row r="66" spans="1:15" ht="15">
      <c r="A66" s="56" t="s">
        <v>342</v>
      </c>
      <c r="B66" s="56" t="s">
        <v>696</v>
      </c>
      <c r="C66" s="57" t="s">
        <v>632</v>
      </c>
      <c r="D66" s="58">
        <v>0</v>
      </c>
      <c r="E66" s="58">
        <v>140839.09158373624</v>
      </c>
      <c r="F66" s="58">
        <v>381673.0496150446</v>
      </c>
      <c r="G66" s="58">
        <v>328553.1995988861</v>
      </c>
      <c r="I66" s="56" t="s">
        <v>342</v>
      </c>
      <c r="J66" s="56" t="s">
        <v>696</v>
      </c>
      <c r="K66" s="57" t="s">
        <v>632</v>
      </c>
      <c r="L66" s="58">
        <v>62885.79208378261</v>
      </c>
      <c r="M66" s="58">
        <v>86135.61324036261</v>
      </c>
      <c r="N66" s="58">
        <v>144351.6170390295</v>
      </c>
      <c r="O66" s="58">
        <v>164660.03772059642</v>
      </c>
    </row>
    <row r="67" spans="1:15" ht="15">
      <c r="A67" s="56" t="s">
        <v>344</v>
      </c>
      <c r="B67" s="56" t="s">
        <v>697</v>
      </c>
      <c r="C67" s="57" t="s">
        <v>632</v>
      </c>
      <c r="D67" s="58">
        <v>0</v>
      </c>
      <c r="E67" s="58">
        <v>508084.5948846759</v>
      </c>
      <c r="F67" s="58">
        <v>976808.0241420036</v>
      </c>
      <c r="G67" s="58">
        <v>922548.2344881063</v>
      </c>
      <c r="I67" s="56" t="s">
        <v>344</v>
      </c>
      <c r="J67" s="56" t="s">
        <v>697</v>
      </c>
      <c r="K67" s="57" t="s">
        <v>632</v>
      </c>
      <c r="L67" s="58">
        <v>203386.0932578668</v>
      </c>
      <c r="M67" s="58">
        <v>273590.1934999442</v>
      </c>
      <c r="N67" s="58">
        <v>406624.0672262041</v>
      </c>
      <c r="O67" s="58">
        <v>452864.64714703895</v>
      </c>
    </row>
    <row r="68" spans="1:15" ht="15">
      <c r="A68" s="56" t="s">
        <v>346</v>
      </c>
      <c r="B68" s="56" t="s">
        <v>698</v>
      </c>
      <c r="C68" s="57" t="s">
        <v>632</v>
      </c>
      <c r="D68" s="58">
        <v>0</v>
      </c>
      <c r="E68" s="58">
        <v>1406877.1970356647</v>
      </c>
      <c r="F68" s="58">
        <v>2892999.399185881</v>
      </c>
      <c r="G68" s="58">
        <v>2773442.694052454</v>
      </c>
      <c r="I68" s="56" t="s">
        <v>346</v>
      </c>
      <c r="J68" s="56" t="s">
        <v>698</v>
      </c>
      <c r="K68" s="57" t="s">
        <v>632</v>
      </c>
      <c r="L68" s="58">
        <v>706331.8532299213</v>
      </c>
      <c r="M68" s="58">
        <v>922130.9157442562</v>
      </c>
      <c r="N68" s="58">
        <v>1366600.9103457704</v>
      </c>
      <c r="O68" s="58">
        <v>1521022.4221067578</v>
      </c>
    </row>
    <row r="69" spans="1:15" ht="15">
      <c r="A69" s="56" t="s">
        <v>348</v>
      </c>
      <c r="B69" s="56" t="s">
        <v>699</v>
      </c>
      <c r="C69" s="57" t="s">
        <v>632</v>
      </c>
      <c r="D69" s="58">
        <v>0</v>
      </c>
      <c r="E69" s="58">
        <v>6952273.001321986</v>
      </c>
      <c r="F69" s="58">
        <v>14454671.175751343</v>
      </c>
      <c r="G69" s="58">
        <v>14109562.329496488</v>
      </c>
      <c r="I69" s="56" t="s">
        <v>348</v>
      </c>
      <c r="J69" s="56" t="s">
        <v>699</v>
      </c>
      <c r="K69" s="57" t="s">
        <v>632</v>
      </c>
      <c r="L69" s="58">
        <v>3139954.2182058543</v>
      </c>
      <c r="M69" s="58">
        <v>4158831.2630212456</v>
      </c>
      <c r="N69" s="58">
        <v>6265580.851509124</v>
      </c>
      <c r="O69" s="58">
        <v>7026703.9902689755</v>
      </c>
    </row>
    <row r="70" spans="1:15" ht="15">
      <c r="A70" s="56" t="s">
        <v>350</v>
      </c>
      <c r="B70" s="56" t="s">
        <v>700</v>
      </c>
      <c r="C70" s="57" t="s">
        <v>632</v>
      </c>
      <c r="D70" s="58">
        <v>0</v>
      </c>
      <c r="E70" s="58">
        <v>1008141.3630629219</v>
      </c>
      <c r="F70" s="58">
        <v>2983137.6465824954</v>
      </c>
      <c r="G70" s="58">
        <v>2804833.02497001</v>
      </c>
      <c r="I70" s="56" t="s">
        <v>350</v>
      </c>
      <c r="J70" s="56" t="s">
        <v>700</v>
      </c>
      <c r="K70" s="57" t="s">
        <v>632</v>
      </c>
      <c r="L70" s="58">
        <v>813406.0045338869</v>
      </c>
      <c r="M70" s="58">
        <v>1036981.5099695288</v>
      </c>
      <c r="N70" s="58">
        <v>1594371.7336367741</v>
      </c>
      <c r="O70" s="58">
        <v>1790287.0343234204</v>
      </c>
    </row>
    <row r="71" spans="1:15" ht="15">
      <c r="A71" s="56" t="s">
        <v>352</v>
      </c>
      <c r="B71" s="56" t="s">
        <v>701</v>
      </c>
      <c r="C71" s="57" t="s">
        <v>632</v>
      </c>
      <c r="D71" s="58">
        <v>0</v>
      </c>
      <c r="E71" s="58">
        <v>27260.009506046306</v>
      </c>
      <c r="F71" s="58">
        <v>235702.50115538435</v>
      </c>
      <c r="G71" s="58">
        <v>188374.44106124528</v>
      </c>
      <c r="I71" s="56" t="s">
        <v>352</v>
      </c>
      <c r="J71" s="56" t="s">
        <v>701</v>
      </c>
      <c r="K71" s="57" t="s">
        <v>632</v>
      </c>
      <c r="L71" s="58">
        <v>59484.15960878553</v>
      </c>
      <c r="M71" s="58">
        <v>77797.46407223213</v>
      </c>
      <c r="N71" s="58">
        <v>128835.00216574222</v>
      </c>
      <c r="O71" s="58">
        <v>146550.6087919511</v>
      </c>
    </row>
    <row r="72" spans="1:15" ht="15">
      <c r="A72" s="56" t="s">
        <v>354</v>
      </c>
      <c r="B72" s="56" t="s">
        <v>702</v>
      </c>
      <c r="C72" s="57" t="s">
        <v>632</v>
      </c>
      <c r="D72" s="58">
        <v>0</v>
      </c>
      <c r="E72" s="58">
        <v>584682.5862438846</v>
      </c>
      <c r="F72" s="58">
        <v>1219326.760841826</v>
      </c>
      <c r="G72" s="58">
        <v>1132571.9875238165</v>
      </c>
      <c r="I72" s="56" t="s">
        <v>354</v>
      </c>
      <c r="J72" s="56" t="s">
        <v>702</v>
      </c>
      <c r="K72" s="57" t="s">
        <v>632</v>
      </c>
      <c r="L72" s="58">
        <v>268229.8158246502</v>
      </c>
      <c r="M72" s="58">
        <v>352584.7143121604</v>
      </c>
      <c r="N72" s="58">
        <v>527645.7259677136</v>
      </c>
      <c r="O72" s="58">
        <v>588871.6444919035</v>
      </c>
    </row>
    <row r="73" spans="1:15" ht="15">
      <c r="A73" s="56" t="s">
        <v>356</v>
      </c>
      <c r="B73" s="56" t="s">
        <v>703</v>
      </c>
      <c r="C73" s="57" t="s">
        <v>632</v>
      </c>
      <c r="D73" s="58">
        <v>0</v>
      </c>
      <c r="E73" s="58">
        <v>1306664.606389828</v>
      </c>
      <c r="F73" s="58">
        <v>3990758.0260469206</v>
      </c>
      <c r="G73" s="58">
        <v>3918252.9229695424</v>
      </c>
      <c r="I73" s="56" t="s">
        <v>356</v>
      </c>
      <c r="J73" s="56" t="s">
        <v>703</v>
      </c>
      <c r="K73" s="57" t="s">
        <v>632</v>
      </c>
      <c r="L73" s="58">
        <v>1352640.5203557387</v>
      </c>
      <c r="M73" s="58">
        <v>1682976.8302371204</v>
      </c>
      <c r="N73" s="58">
        <v>2501513.9261127114</v>
      </c>
      <c r="O73" s="58">
        <v>2787819.6990813687</v>
      </c>
    </row>
    <row r="74" spans="1:15" ht="15">
      <c r="A74" s="56" t="s">
        <v>358</v>
      </c>
      <c r="B74" s="56" t="s">
        <v>704</v>
      </c>
      <c r="C74" s="57" t="s">
        <v>632</v>
      </c>
      <c r="D74" s="58">
        <v>0</v>
      </c>
      <c r="E74" s="58">
        <v>1033032.7007064689</v>
      </c>
      <c r="F74" s="58">
        <v>2456448.381571429</v>
      </c>
      <c r="G74" s="58">
        <v>2210239.866854485</v>
      </c>
      <c r="I74" s="56" t="s">
        <v>358</v>
      </c>
      <c r="J74" s="56" t="s">
        <v>704</v>
      </c>
      <c r="K74" s="57" t="s">
        <v>632</v>
      </c>
      <c r="L74" s="58">
        <v>599225.0140502844</v>
      </c>
      <c r="M74" s="58">
        <v>771543.1860493608</v>
      </c>
      <c r="N74" s="58">
        <v>1157770.8078777269</v>
      </c>
      <c r="O74" s="58">
        <v>1293674.1568615362</v>
      </c>
    </row>
    <row r="75" spans="1:15" ht="15">
      <c r="A75" s="56" t="s">
        <v>360</v>
      </c>
      <c r="B75" s="56" t="s">
        <v>705</v>
      </c>
      <c r="C75" s="57" t="s">
        <v>632</v>
      </c>
      <c r="D75" s="58">
        <v>0</v>
      </c>
      <c r="E75" s="58">
        <v>499774.28769806493</v>
      </c>
      <c r="F75" s="58">
        <v>1103355.3300981633</v>
      </c>
      <c r="G75" s="58">
        <v>1027000.4465552624</v>
      </c>
      <c r="I75" s="56" t="s">
        <v>360</v>
      </c>
      <c r="J75" s="56" t="s">
        <v>705</v>
      </c>
      <c r="K75" s="57" t="s">
        <v>632</v>
      </c>
      <c r="L75" s="58">
        <v>243323.05828315206</v>
      </c>
      <c r="M75" s="58">
        <v>321191.69821731653</v>
      </c>
      <c r="N75" s="58">
        <v>488124.08455001377</v>
      </c>
      <c r="O75" s="58">
        <v>546192.1729041757</v>
      </c>
    </row>
    <row r="76" spans="1:15" ht="15">
      <c r="A76" s="56" t="s">
        <v>362</v>
      </c>
      <c r="B76" s="56" t="s">
        <v>706</v>
      </c>
      <c r="C76" s="57" t="s">
        <v>632</v>
      </c>
      <c r="D76" s="58">
        <v>0</v>
      </c>
      <c r="E76" s="58">
        <v>243270.34537271643</v>
      </c>
      <c r="F76" s="58">
        <v>528269.3875623364</v>
      </c>
      <c r="G76" s="58">
        <v>504853.6524697761</v>
      </c>
      <c r="I76" s="56" t="s">
        <v>362</v>
      </c>
      <c r="J76" s="56" t="s">
        <v>706</v>
      </c>
      <c r="K76" s="57" t="s">
        <v>632</v>
      </c>
      <c r="L76" s="58">
        <v>83878.69832484704</v>
      </c>
      <c r="M76" s="58">
        <v>117016.08425981412</v>
      </c>
      <c r="N76" s="58">
        <v>193259.16547297966</v>
      </c>
      <c r="O76" s="58">
        <v>220168.43798522372</v>
      </c>
    </row>
    <row r="77" spans="1:15" ht="15">
      <c r="A77" s="56" t="s">
        <v>364</v>
      </c>
      <c r="B77" s="56" t="s">
        <v>707</v>
      </c>
      <c r="C77" s="57" t="s">
        <v>632</v>
      </c>
      <c r="D77" s="58">
        <v>0</v>
      </c>
      <c r="E77" s="58">
        <v>333178.3168422356</v>
      </c>
      <c r="F77" s="58">
        <v>1441709.5620244853</v>
      </c>
      <c r="G77" s="58">
        <v>1335567.874570705</v>
      </c>
      <c r="I77" s="56" t="s">
        <v>364</v>
      </c>
      <c r="J77" s="56" t="s">
        <v>707</v>
      </c>
      <c r="K77" s="57" t="s">
        <v>632</v>
      </c>
      <c r="L77" s="58">
        <v>394414.4280420467</v>
      </c>
      <c r="M77" s="58">
        <v>506949.20405749604</v>
      </c>
      <c r="N77" s="58">
        <v>807815.400579432</v>
      </c>
      <c r="O77" s="58">
        <v>913908.4802855812</v>
      </c>
    </row>
    <row r="78" spans="1:15" ht="15">
      <c r="A78" s="56" t="s">
        <v>366</v>
      </c>
      <c r="B78" s="56" t="s">
        <v>708</v>
      </c>
      <c r="C78" s="57" t="s">
        <v>632</v>
      </c>
      <c r="D78" s="58">
        <v>0</v>
      </c>
      <c r="E78" s="58">
        <v>427839.4839351792</v>
      </c>
      <c r="F78" s="58">
        <v>1595629.2788995467</v>
      </c>
      <c r="G78" s="58">
        <v>1459436.8191230483</v>
      </c>
      <c r="I78" s="56" t="s">
        <v>366</v>
      </c>
      <c r="J78" s="56" t="s">
        <v>708</v>
      </c>
      <c r="K78" s="57" t="s">
        <v>632</v>
      </c>
      <c r="L78" s="58">
        <v>593834.730394939</v>
      </c>
      <c r="M78" s="58">
        <v>723153.0406464953</v>
      </c>
      <c r="N78" s="58">
        <v>1064697.8328262717</v>
      </c>
      <c r="O78" s="58">
        <v>1184342.8110847212</v>
      </c>
    </row>
    <row r="79" spans="1:15" ht="15">
      <c r="A79" s="56" t="s">
        <v>368</v>
      </c>
      <c r="B79" s="56" t="s">
        <v>709</v>
      </c>
      <c r="C79" s="57" t="s">
        <v>632</v>
      </c>
      <c r="D79" s="58">
        <v>0</v>
      </c>
      <c r="E79" s="58">
        <v>226881.38777101925</v>
      </c>
      <c r="F79" s="58">
        <v>440826.2675764994</v>
      </c>
      <c r="G79" s="58">
        <v>426269.40116142854</v>
      </c>
      <c r="I79" s="56" t="s">
        <v>368</v>
      </c>
      <c r="J79" s="56" t="s">
        <v>709</v>
      </c>
      <c r="K79" s="57" t="s">
        <v>632</v>
      </c>
      <c r="L79" s="58">
        <v>62990.3195082224</v>
      </c>
      <c r="M79" s="58">
        <v>90593.72940913029</v>
      </c>
      <c r="N79" s="58">
        <v>147102.92133240402</v>
      </c>
      <c r="O79" s="58">
        <v>166969.53506119177</v>
      </c>
    </row>
    <row r="80" spans="1:15" ht="15">
      <c r="A80" s="56" t="s">
        <v>370</v>
      </c>
      <c r="B80" s="56" t="s">
        <v>710</v>
      </c>
      <c r="C80" s="57" t="s">
        <v>632</v>
      </c>
      <c r="D80" s="58">
        <v>0</v>
      </c>
      <c r="E80" s="58">
        <v>189435.63652473874</v>
      </c>
      <c r="F80" s="58">
        <v>430006.8573409016</v>
      </c>
      <c r="G80" s="58">
        <v>389798.6199532696</v>
      </c>
      <c r="I80" s="56" t="s">
        <v>370</v>
      </c>
      <c r="J80" s="56" t="s">
        <v>710</v>
      </c>
      <c r="K80" s="57" t="s">
        <v>632</v>
      </c>
      <c r="L80" s="58">
        <v>83815.87939183973</v>
      </c>
      <c r="M80" s="58">
        <v>111487.25096279243</v>
      </c>
      <c r="N80" s="58">
        <v>174798.34200070053</v>
      </c>
      <c r="O80" s="58">
        <v>197141.86595390318</v>
      </c>
    </row>
    <row r="81" spans="1:15" ht="15">
      <c r="A81" s="56" t="s">
        <v>372</v>
      </c>
      <c r="B81" s="56" t="s">
        <v>711</v>
      </c>
      <c r="C81" s="57" t="s">
        <v>632</v>
      </c>
      <c r="D81" s="58">
        <v>0</v>
      </c>
      <c r="E81" s="58">
        <v>57497.04013585695</v>
      </c>
      <c r="F81" s="58">
        <v>176550.90519665624</v>
      </c>
      <c r="G81" s="58">
        <v>176356.56697014673</v>
      </c>
      <c r="I81" s="56" t="s">
        <v>372</v>
      </c>
      <c r="J81" s="56" t="s">
        <v>711</v>
      </c>
      <c r="K81" s="57" t="s">
        <v>632</v>
      </c>
      <c r="L81" s="58">
        <v>41148.15592173766</v>
      </c>
      <c r="M81" s="58">
        <v>54883.04778879648</v>
      </c>
      <c r="N81" s="58">
        <v>89398.18183274544</v>
      </c>
      <c r="O81" s="58">
        <v>101728.69625756936</v>
      </c>
    </row>
    <row r="82" spans="1:15" ht="15">
      <c r="A82" s="56" t="s">
        <v>374</v>
      </c>
      <c r="B82" s="56" t="s">
        <v>712</v>
      </c>
      <c r="C82" s="57" t="s">
        <v>632</v>
      </c>
      <c r="D82" s="58">
        <v>0</v>
      </c>
      <c r="E82" s="58">
        <v>-5796.538520673639</v>
      </c>
      <c r="F82" s="58">
        <v>53985.26658673852</v>
      </c>
      <c r="G82" s="58">
        <v>54619.31966506736</v>
      </c>
      <c r="I82" s="56" t="s">
        <v>374</v>
      </c>
      <c r="J82" s="56" t="s">
        <v>712</v>
      </c>
      <c r="K82" s="57" t="s">
        <v>632</v>
      </c>
      <c r="L82" s="58">
        <v>17385.672620141762</v>
      </c>
      <c r="M82" s="58">
        <v>23023.15616087825</v>
      </c>
      <c r="N82" s="58">
        <v>39378.59801004629</v>
      </c>
      <c r="O82" s="58">
        <v>44868.41045450687</v>
      </c>
    </row>
    <row r="83" spans="1:15" ht="15">
      <c r="A83" s="56" t="s">
        <v>376</v>
      </c>
      <c r="B83" s="56" t="s">
        <v>713</v>
      </c>
      <c r="C83" s="57" t="s">
        <v>632</v>
      </c>
      <c r="D83" s="58">
        <v>0</v>
      </c>
      <c r="E83" s="58">
        <v>223321.26049855025</v>
      </c>
      <c r="F83" s="58">
        <v>429983.7644536984</v>
      </c>
      <c r="G83" s="58">
        <v>425660.1445337855</v>
      </c>
      <c r="I83" s="56" t="s">
        <v>376</v>
      </c>
      <c r="J83" s="56" t="s">
        <v>713</v>
      </c>
      <c r="K83" s="57" t="s">
        <v>632</v>
      </c>
      <c r="L83" s="58">
        <v>49962.44435405149</v>
      </c>
      <c r="M83" s="58">
        <v>74535.08328232775</v>
      </c>
      <c r="N83" s="58">
        <v>128489.80103704333</v>
      </c>
      <c r="O83" s="58">
        <v>147145.53947670525</v>
      </c>
    </row>
    <row r="84" spans="1:15" ht="15">
      <c r="A84" s="56" t="s">
        <v>378</v>
      </c>
      <c r="B84" s="56" t="s">
        <v>714</v>
      </c>
      <c r="C84" s="57" t="s">
        <v>632</v>
      </c>
      <c r="D84" s="58">
        <v>0</v>
      </c>
      <c r="E84" s="58">
        <v>285787.775880361</v>
      </c>
      <c r="F84" s="58">
        <v>831592.4573302045</v>
      </c>
      <c r="G84" s="58">
        <v>756934.3529773122</v>
      </c>
      <c r="I84" s="56" t="s">
        <v>378</v>
      </c>
      <c r="J84" s="56" t="s">
        <v>714</v>
      </c>
      <c r="K84" s="57" t="s">
        <v>632</v>
      </c>
      <c r="L84" s="58">
        <v>238137.94186697714</v>
      </c>
      <c r="M84" s="58">
        <v>299182.9526026519</v>
      </c>
      <c r="N84" s="58">
        <v>452111.6752051655</v>
      </c>
      <c r="O84" s="58">
        <v>505353.26577670686</v>
      </c>
    </row>
    <row r="85" spans="1:15" ht="15">
      <c r="A85" s="56" t="s">
        <v>380</v>
      </c>
      <c r="B85" s="56" t="s">
        <v>715</v>
      </c>
      <c r="C85" s="57" t="s">
        <v>632</v>
      </c>
      <c r="D85" s="58">
        <v>0</v>
      </c>
      <c r="E85" s="58">
        <v>208452.1042103027</v>
      </c>
      <c r="F85" s="58">
        <v>457339.4809760079</v>
      </c>
      <c r="G85" s="58">
        <v>442968.99218381103</v>
      </c>
      <c r="I85" s="56" t="s">
        <v>380</v>
      </c>
      <c r="J85" s="56" t="s">
        <v>715</v>
      </c>
      <c r="K85" s="57" t="s">
        <v>632</v>
      </c>
      <c r="L85" s="58">
        <v>64536.411463291384</v>
      </c>
      <c r="M85" s="58">
        <v>93442.16366133792</v>
      </c>
      <c r="N85" s="58">
        <v>158394.0881020585</v>
      </c>
      <c r="O85" s="58">
        <v>181419.8869112106</v>
      </c>
    </row>
    <row r="86" spans="1:15" ht="15">
      <c r="A86" s="56" t="s">
        <v>200</v>
      </c>
      <c r="B86" s="56" t="s">
        <v>716</v>
      </c>
      <c r="C86" s="57" t="s">
        <v>632</v>
      </c>
      <c r="D86" s="58">
        <v>0</v>
      </c>
      <c r="E86" s="58">
        <v>7274736.703880176</v>
      </c>
      <c r="F86" s="58">
        <v>12512521.561451197</v>
      </c>
      <c r="G86" s="58">
        <v>12486540.505419627</v>
      </c>
      <c r="I86" s="56" t="s">
        <v>200</v>
      </c>
      <c r="J86" s="56" t="s">
        <v>716</v>
      </c>
      <c r="K86" s="57" t="s">
        <v>632</v>
      </c>
      <c r="L86" s="58">
        <v>1559085.180903539</v>
      </c>
      <c r="M86" s="58">
        <v>2277899.323601283</v>
      </c>
      <c r="N86" s="58">
        <v>3619483.5697305873</v>
      </c>
      <c r="O86" s="58">
        <v>4122247.1856075823</v>
      </c>
    </row>
    <row r="87" spans="1:15" ht="15">
      <c r="A87" s="56" t="s">
        <v>202</v>
      </c>
      <c r="B87" s="56" t="s">
        <v>717</v>
      </c>
      <c r="C87" s="57" t="s">
        <v>632</v>
      </c>
      <c r="D87" s="58">
        <v>0</v>
      </c>
      <c r="E87" s="58">
        <v>1103830.039179029</v>
      </c>
      <c r="F87" s="58">
        <v>1976724.3043733109</v>
      </c>
      <c r="G87" s="58">
        <v>1953964.0852470454</v>
      </c>
      <c r="I87" s="56" t="s">
        <v>202</v>
      </c>
      <c r="J87" s="56" t="s">
        <v>717</v>
      </c>
      <c r="K87" s="57" t="s">
        <v>632</v>
      </c>
      <c r="L87" s="58">
        <v>208333.7753214296</v>
      </c>
      <c r="M87" s="58">
        <v>314134.50049856864</v>
      </c>
      <c r="N87" s="58">
        <v>525891.1158098076</v>
      </c>
      <c r="O87" s="58">
        <v>605838.9530180693</v>
      </c>
    </row>
    <row r="88" spans="1:15" ht="15">
      <c r="A88" s="56" t="s">
        <v>204</v>
      </c>
      <c r="B88" s="56" t="s">
        <v>718</v>
      </c>
      <c r="C88" s="57" t="s">
        <v>632</v>
      </c>
      <c r="D88" s="58">
        <v>0</v>
      </c>
      <c r="E88" s="58">
        <v>1994390.0084851384</v>
      </c>
      <c r="F88" s="58">
        <v>3330543.37404602</v>
      </c>
      <c r="G88" s="58">
        <v>3264772.158099776</v>
      </c>
      <c r="I88" s="56" t="s">
        <v>204</v>
      </c>
      <c r="J88" s="56" t="s">
        <v>718</v>
      </c>
      <c r="K88" s="57" t="s">
        <v>632</v>
      </c>
      <c r="L88" s="58">
        <v>333572.879448751</v>
      </c>
      <c r="M88" s="58">
        <v>498825.9302857667</v>
      </c>
      <c r="N88" s="58">
        <v>803696.9525022637</v>
      </c>
      <c r="O88" s="58">
        <v>924014.5791473761</v>
      </c>
    </row>
    <row r="89" spans="1:15" ht="15">
      <c r="A89" s="56" t="s">
        <v>382</v>
      </c>
      <c r="B89" s="56" t="s">
        <v>719</v>
      </c>
      <c r="C89" s="57" t="s">
        <v>632</v>
      </c>
      <c r="D89" s="58">
        <v>0</v>
      </c>
      <c r="E89" s="58">
        <v>-646.4866733356612</v>
      </c>
      <c r="F89" s="58">
        <v>48948.77045147517</v>
      </c>
      <c r="G89" s="58">
        <v>39054.60251681262</v>
      </c>
      <c r="I89" s="56" t="s">
        <v>382</v>
      </c>
      <c r="J89" s="56" t="s">
        <v>719</v>
      </c>
      <c r="K89" s="57" t="s">
        <v>632</v>
      </c>
      <c r="L89" s="58">
        <v>9422.705178633274</v>
      </c>
      <c r="M89" s="58">
        <v>13210.525374143617</v>
      </c>
      <c r="N89" s="58">
        <v>24517.98140135291</v>
      </c>
      <c r="O89" s="58">
        <v>28328.36731051549</v>
      </c>
    </row>
    <row r="90" spans="1:15" ht="15">
      <c r="A90" s="56" t="s">
        <v>384</v>
      </c>
      <c r="B90" s="56" t="s">
        <v>720</v>
      </c>
      <c r="C90" s="57" t="s">
        <v>632</v>
      </c>
      <c r="D90" s="58">
        <v>0</v>
      </c>
      <c r="E90" s="58">
        <v>53792.13775412075</v>
      </c>
      <c r="F90" s="58">
        <v>118973.0205774447</v>
      </c>
      <c r="G90" s="58">
        <v>107013.33225176914</v>
      </c>
      <c r="I90" s="56" t="s">
        <v>384</v>
      </c>
      <c r="J90" s="56" t="s">
        <v>720</v>
      </c>
      <c r="K90" s="57" t="s">
        <v>632</v>
      </c>
      <c r="L90" s="58">
        <v>20543.250603128923</v>
      </c>
      <c r="M90" s="58">
        <v>27418.213969107717</v>
      </c>
      <c r="N90" s="58">
        <v>43220.70789288147</v>
      </c>
      <c r="O90" s="58">
        <v>48395.69016038079</v>
      </c>
    </row>
    <row r="91" spans="1:15" ht="15">
      <c r="A91" s="56" t="s">
        <v>386</v>
      </c>
      <c r="B91" s="56" t="s">
        <v>721</v>
      </c>
      <c r="C91" s="57" t="s">
        <v>632</v>
      </c>
      <c r="D91" s="58">
        <v>0</v>
      </c>
      <c r="E91" s="58">
        <v>579941.6126986397</v>
      </c>
      <c r="F91" s="58">
        <v>1103275.801805986</v>
      </c>
      <c r="G91" s="58">
        <v>1069598.272827996</v>
      </c>
      <c r="I91" s="56" t="s">
        <v>386</v>
      </c>
      <c r="J91" s="56" t="s">
        <v>721</v>
      </c>
      <c r="K91" s="57" t="s">
        <v>632</v>
      </c>
      <c r="L91" s="58">
        <v>95654.5099851992</v>
      </c>
      <c r="M91" s="58">
        <v>177447.647620433</v>
      </c>
      <c r="N91" s="58">
        <v>304384.14442254975</v>
      </c>
      <c r="O91" s="58">
        <v>350601.9752965579</v>
      </c>
    </row>
    <row r="92" spans="1:15" ht="15">
      <c r="A92" s="56" t="s">
        <v>388</v>
      </c>
      <c r="B92" s="56" t="s">
        <v>722</v>
      </c>
      <c r="C92" s="57" t="s">
        <v>632</v>
      </c>
      <c r="D92" s="58">
        <v>0</v>
      </c>
      <c r="E92" s="58">
        <v>1323223.4079740476</v>
      </c>
      <c r="F92" s="58">
        <v>2324193.509454552</v>
      </c>
      <c r="G92" s="58">
        <v>2174617.299760852</v>
      </c>
      <c r="I92" s="56" t="s">
        <v>388</v>
      </c>
      <c r="J92" s="56" t="s">
        <v>722</v>
      </c>
      <c r="K92" s="57" t="s">
        <v>632</v>
      </c>
      <c r="L92" s="58">
        <v>308069.87414940447</v>
      </c>
      <c r="M92" s="58">
        <v>442855.65912497416</v>
      </c>
      <c r="N92" s="58">
        <v>684464.4060040042</v>
      </c>
      <c r="O92" s="58">
        <v>774576.2262225896</v>
      </c>
    </row>
    <row r="93" spans="1:15" ht="15">
      <c r="A93" s="56" t="s">
        <v>390</v>
      </c>
      <c r="B93" s="56" t="s">
        <v>723</v>
      </c>
      <c r="C93" s="57" t="s">
        <v>632</v>
      </c>
      <c r="D93" s="58">
        <v>0</v>
      </c>
      <c r="E93" s="58">
        <v>756319.105380958</v>
      </c>
      <c r="F93" s="58">
        <v>1739069.8251881208</v>
      </c>
      <c r="G93" s="58">
        <v>1683041.5165549256</v>
      </c>
      <c r="I93" s="56" t="s">
        <v>390</v>
      </c>
      <c r="J93" s="56" t="s">
        <v>723</v>
      </c>
      <c r="K93" s="57" t="s">
        <v>632</v>
      </c>
      <c r="L93" s="58">
        <v>348475.3063484244</v>
      </c>
      <c r="M93" s="58">
        <v>468395.0522124972</v>
      </c>
      <c r="N93" s="58">
        <v>731131.7989880703</v>
      </c>
      <c r="O93" s="58">
        <v>826514.4757669512</v>
      </c>
    </row>
    <row r="94" spans="1:15" ht="15">
      <c r="A94" s="56" t="s">
        <v>6</v>
      </c>
      <c r="B94" s="56" t="s">
        <v>724</v>
      </c>
      <c r="C94" s="57" t="s">
        <v>632</v>
      </c>
      <c r="D94" s="58">
        <v>0</v>
      </c>
      <c r="E94" s="58">
        <v>83554217.86412859</v>
      </c>
      <c r="F94" s="58">
        <v>133624751.8571235</v>
      </c>
      <c r="G94" s="58">
        <v>136237332.96807808</v>
      </c>
      <c r="I94" s="56" t="s">
        <v>6</v>
      </c>
      <c r="J94" s="56" t="s">
        <v>724</v>
      </c>
      <c r="K94" s="57" t="s">
        <v>632</v>
      </c>
      <c r="L94" s="58">
        <v>12503653.106789708</v>
      </c>
      <c r="M94" s="58">
        <v>19275326.66278982</v>
      </c>
      <c r="N94" s="58">
        <v>31694322.21632147</v>
      </c>
      <c r="O94" s="58">
        <v>36497274.647119045</v>
      </c>
    </row>
    <row r="95" spans="1:15" ht="15">
      <c r="A95" s="56" t="s">
        <v>8</v>
      </c>
      <c r="B95" s="56" t="s">
        <v>725</v>
      </c>
      <c r="C95" s="57" t="s">
        <v>632</v>
      </c>
      <c r="D95" s="58">
        <v>0</v>
      </c>
      <c r="E95" s="58">
        <v>32971829.304087013</v>
      </c>
      <c r="F95" s="58">
        <v>54095061.52639234</v>
      </c>
      <c r="G95" s="58">
        <v>53576912.709388554</v>
      </c>
      <c r="I95" s="56" t="s">
        <v>8</v>
      </c>
      <c r="J95" s="56" t="s">
        <v>725</v>
      </c>
      <c r="K95" s="57" t="s">
        <v>632</v>
      </c>
      <c r="L95" s="58">
        <v>7672840.346714824</v>
      </c>
      <c r="M95" s="58">
        <v>11091791.932619333</v>
      </c>
      <c r="N95" s="58">
        <v>16746711.403203845</v>
      </c>
      <c r="O95" s="58">
        <v>18844593.91347012</v>
      </c>
    </row>
    <row r="96" spans="1:15" ht="15">
      <c r="A96" s="56" t="s">
        <v>10</v>
      </c>
      <c r="B96" s="56" t="s">
        <v>726</v>
      </c>
      <c r="C96" s="57" t="s">
        <v>632</v>
      </c>
      <c r="D96" s="58">
        <v>0</v>
      </c>
      <c r="E96" s="58">
        <v>4051718.9117248356</v>
      </c>
      <c r="F96" s="58">
        <v>7684595.22754702</v>
      </c>
      <c r="G96" s="58">
        <v>7450928.350678317</v>
      </c>
      <c r="I96" s="56" t="s">
        <v>10</v>
      </c>
      <c r="J96" s="56" t="s">
        <v>726</v>
      </c>
      <c r="K96" s="57" t="s">
        <v>632</v>
      </c>
      <c r="L96" s="58">
        <v>1034086.7573957741</v>
      </c>
      <c r="M96" s="58">
        <v>1468864.3911492154</v>
      </c>
      <c r="N96" s="58">
        <v>2364819.9857723117</v>
      </c>
      <c r="O96" s="58">
        <v>2700864.8262830153</v>
      </c>
    </row>
    <row r="97" spans="1:15" ht="15">
      <c r="A97" s="56" t="s">
        <v>12</v>
      </c>
      <c r="B97" s="56" t="s">
        <v>727</v>
      </c>
      <c r="C97" s="57" t="s">
        <v>632</v>
      </c>
      <c r="D97" s="58">
        <v>0</v>
      </c>
      <c r="E97" s="58">
        <v>6450640.496091604</v>
      </c>
      <c r="F97" s="58">
        <v>10338393.951930493</v>
      </c>
      <c r="G97" s="58">
        <v>10309665.399005577</v>
      </c>
      <c r="I97" s="56" t="s">
        <v>12</v>
      </c>
      <c r="J97" s="56" t="s">
        <v>727</v>
      </c>
      <c r="K97" s="57" t="s">
        <v>632</v>
      </c>
      <c r="L97" s="58">
        <v>609097.8476387337</v>
      </c>
      <c r="M97" s="58">
        <v>1025812.73470781</v>
      </c>
      <c r="N97" s="58">
        <v>1879966.0098730251</v>
      </c>
      <c r="O97" s="58">
        <v>2214128.177153334</v>
      </c>
    </row>
    <row r="98" spans="1:15" ht="15">
      <c r="A98" s="56" t="s">
        <v>14</v>
      </c>
      <c r="B98" s="56" t="s">
        <v>728</v>
      </c>
      <c r="C98" s="57" t="s">
        <v>632</v>
      </c>
      <c r="D98" s="58">
        <v>0</v>
      </c>
      <c r="E98" s="58">
        <v>39426031.35079256</v>
      </c>
      <c r="F98" s="58">
        <v>59243692.76809037</v>
      </c>
      <c r="G98" s="58">
        <v>59364209.210941195</v>
      </c>
      <c r="I98" s="56" t="s">
        <v>14</v>
      </c>
      <c r="J98" s="56" t="s">
        <v>728</v>
      </c>
      <c r="K98" s="57" t="s">
        <v>632</v>
      </c>
      <c r="L98" s="58">
        <v>7416617.308414578</v>
      </c>
      <c r="M98" s="58">
        <v>11199712.217609823</v>
      </c>
      <c r="N98" s="58">
        <v>16511729.403659433</v>
      </c>
      <c r="O98" s="58">
        <v>18524108.09658593</v>
      </c>
    </row>
    <row r="99" spans="1:15" ht="15">
      <c r="A99" s="56" t="s">
        <v>16</v>
      </c>
      <c r="B99" s="56" t="s">
        <v>729</v>
      </c>
      <c r="C99" s="57" t="s">
        <v>632</v>
      </c>
      <c r="D99" s="58">
        <v>0</v>
      </c>
      <c r="E99" s="58">
        <v>1788508.8077806383</v>
      </c>
      <c r="F99" s="58">
        <v>3086559.5068007093</v>
      </c>
      <c r="G99" s="58">
        <v>3167448.4712057505</v>
      </c>
      <c r="I99" s="56" t="s">
        <v>16</v>
      </c>
      <c r="J99" s="56" t="s">
        <v>729</v>
      </c>
      <c r="K99" s="57" t="s">
        <v>632</v>
      </c>
      <c r="L99" s="58">
        <v>309868.707339406</v>
      </c>
      <c r="M99" s="58">
        <v>483001.8037094679</v>
      </c>
      <c r="N99" s="58">
        <v>808834.093833115</v>
      </c>
      <c r="O99" s="58">
        <v>931906.6101391539</v>
      </c>
    </row>
    <row r="100" spans="1:15" ht="15">
      <c r="A100" s="56" t="s">
        <v>18</v>
      </c>
      <c r="B100" s="56" t="s">
        <v>730</v>
      </c>
      <c r="C100" s="57" t="s">
        <v>632</v>
      </c>
      <c r="D100" s="58">
        <v>0</v>
      </c>
      <c r="E100" s="58">
        <v>28860999.687299997</v>
      </c>
      <c r="F100" s="58">
        <v>44358994.239224285</v>
      </c>
      <c r="G100" s="58">
        <v>44374993.69499934</v>
      </c>
      <c r="I100" s="56" t="s">
        <v>18</v>
      </c>
      <c r="J100" s="56" t="s">
        <v>730</v>
      </c>
      <c r="K100" s="57" t="s">
        <v>632</v>
      </c>
      <c r="L100" s="58">
        <v>5171302.550013095</v>
      </c>
      <c r="M100" s="58">
        <v>7771907.171385139</v>
      </c>
      <c r="N100" s="58">
        <v>11782220.023889512</v>
      </c>
      <c r="O100" s="58">
        <v>13310439.250417918</v>
      </c>
    </row>
    <row r="101" spans="1:15" ht="15">
      <c r="A101" s="56" t="s">
        <v>20</v>
      </c>
      <c r="B101" s="56" t="s">
        <v>731</v>
      </c>
      <c r="C101" s="57" t="s">
        <v>632</v>
      </c>
      <c r="D101" s="58">
        <v>0</v>
      </c>
      <c r="E101" s="58">
        <v>348422.7118550935</v>
      </c>
      <c r="F101" s="58">
        <v>544983.3653293885</v>
      </c>
      <c r="G101" s="58">
        <v>533963.5550122263</v>
      </c>
      <c r="I101" s="56" t="s">
        <v>20</v>
      </c>
      <c r="J101" s="56" t="s">
        <v>731</v>
      </c>
      <c r="K101" s="57" t="s">
        <v>632</v>
      </c>
      <c r="L101" s="58">
        <v>24222.921861003386</v>
      </c>
      <c r="M101" s="58">
        <v>43346.0542578951</v>
      </c>
      <c r="N101" s="58">
        <v>84617.29532581614</v>
      </c>
      <c r="O101" s="58">
        <v>100287.4545930815</v>
      </c>
    </row>
    <row r="102" spans="1:15" ht="15">
      <c r="A102" s="56" t="s">
        <v>22</v>
      </c>
      <c r="B102" s="56" t="s">
        <v>732</v>
      </c>
      <c r="C102" s="57" t="s">
        <v>632</v>
      </c>
      <c r="D102" s="58">
        <v>0</v>
      </c>
      <c r="E102" s="58">
        <v>32816786.95753503</v>
      </c>
      <c r="F102" s="58">
        <v>51383631.9880254</v>
      </c>
      <c r="G102" s="58">
        <v>51372572.22257301</v>
      </c>
      <c r="I102" s="56" t="s">
        <v>22</v>
      </c>
      <c r="J102" s="56" t="s">
        <v>732</v>
      </c>
      <c r="K102" s="57" t="s">
        <v>632</v>
      </c>
      <c r="L102" s="58">
        <v>3901156.3145864606</v>
      </c>
      <c r="M102" s="58">
        <v>6220032.967438817</v>
      </c>
      <c r="N102" s="58">
        <v>10543631.449933559</v>
      </c>
      <c r="O102" s="58">
        <v>12220952.394213349</v>
      </c>
    </row>
    <row r="103" spans="1:15" ht="15">
      <c r="A103" s="56" t="s">
        <v>24</v>
      </c>
      <c r="B103" s="56" t="s">
        <v>733</v>
      </c>
      <c r="C103" s="57" t="s">
        <v>632</v>
      </c>
      <c r="D103" s="58">
        <v>0</v>
      </c>
      <c r="E103" s="58">
        <v>5307778.403031383</v>
      </c>
      <c r="F103" s="58">
        <v>8183795.179415498</v>
      </c>
      <c r="G103" s="58">
        <v>8265329.840691436</v>
      </c>
      <c r="I103" s="56" t="s">
        <v>24</v>
      </c>
      <c r="J103" s="56" t="s">
        <v>733</v>
      </c>
      <c r="K103" s="57" t="s">
        <v>632</v>
      </c>
      <c r="L103" s="58">
        <v>1164000.201100435</v>
      </c>
      <c r="M103" s="58">
        <v>1712248.3521429151</v>
      </c>
      <c r="N103" s="58">
        <v>2513115.6200238317</v>
      </c>
      <c r="O103" s="58">
        <v>2815289.4462526143</v>
      </c>
    </row>
    <row r="104" spans="1:15" ht="15">
      <c r="A104" s="56" t="s">
        <v>26</v>
      </c>
      <c r="B104" s="56" t="s">
        <v>734</v>
      </c>
      <c r="C104" s="57" t="s">
        <v>632</v>
      </c>
      <c r="D104" s="58">
        <v>0</v>
      </c>
      <c r="E104" s="58">
        <v>5434862.309766237</v>
      </c>
      <c r="F104" s="58">
        <v>8537731.690229472</v>
      </c>
      <c r="G104" s="58">
        <v>8357333.161013067</v>
      </c>
      <c r="I104" s="56" t="s">
        <v>26</v>
      </c>
      <c r="J104" s="56" t="s">
        <v>734</v>
      </c>
      <c r="K104" s="57" t="s">
        <v>632</v>
      </c>
      <c r="L104" s="58">
        <v>579935.390391048</v>
      </c>
      <c r="M104" s="58">
        <v>956238.2795222476</v>
      </c>
      <c r="N104" s="58">
        <v>1643937.1623778418</v>
      </c>
      <c r="O104" s="58">
        <v>1910782.8362481743</v>
      </c>
    </row>
    <row r="105" spans="1:15" ht="15">
      <c r="A105" s="56" t="s">
        <v>28</v>
      </c>
      <c r="B105" s="56" t="s">
        <v>735</v>
      </c>
      <c r="C105" s="57" t="s">
        <v>632</v>
      </c>
      <c r="D105" s="58">
        <v>0</v>
      </c>
      <c r="E105" s="58">
        <v>25191908.913515806</v>
      </c>
      <c r="F105" s="58">
        <v>40862668.84957269</v>
      </c>
      <c r="G105" s="58">
        <v>40260647.65566003</v>
      </c>
      <c r="I105" s="56" t="s">
        <v>28</v>
      </c>
      <c r="J105" s="56" t="s">
        <v>735</v>
      </c>
      <c r="K105" s="57" t="s">
        <v>632</v>
      </c>
      <c r="L105" s="58">
        <v>5394771.125241399</v>
      </c>
      <c r="M105" s="58">
        <v>7790565.56561017</v>
      </c>
      <c r="N105" s="58">
        <v>11797378.194167078</v>
      </c>
      <c r="O105" s="58">
        <v>13324037.875445366</v>
      </c>
    </row>
    <row r="106" spans="1:15" ht="15">
      <c r="A106" s="56" t="s">
        <v>30</v>
      </c>
      <c r="B106" s="56" t="s">
        <v>736</v>
      </c>
      <c r="C106" s="57" t="s">
        <v>632</v>
      </c>
      <c r="D106" s="58">
        <v>0</v>
      </c>
      <c r="E106" s="58">
        <v>10500647.21441558</v>
      </c>
      <c r="F106" s="58">
        <v>17838157.959415495</v>
      </c>
      <c r="G106" s="58">
        <v>17602660.144507647</v>
      </c>
      <c r="I106" s="56" t="s">
        <v>30</v>
      </c>
      <c r="J106" s="56" t="s">
        <v>736</v>
      </c>
      <c r="K106" s="57" t="s">
        <v>632</v>
      </c>
      <c r="L106" s="58">
        <v>1378859.325196959</v>
      </c>
      <c r="M106" s="58">
        <v>2194749.1797397733</v>
      </c>
      <c r="N106" s="58">
        <v>3845870.9866642207</v>
      </c>
      <c r="O106" s="58">
        <v>4488923.954666153</v>
      </c>
    </row>
    <row r="107" spans="1:15" ht="15">
      <c r="A107" s="56" t="s">
        <v>32</v>
      </c>
      <c r="B107" s="56" t="s">
        <v>737</v>
      </c>
      <c r="C107" s="57" t="s">
        <v>632</v>
      </c>
      <c r="D107" s="58">
        <v>0</v>
      </c>
      <c r="E107" s="58">
        <v>11900003.374733768</v>
      </c>
      <c r="F107" s="58">
        <v>18421101.358009778</v>
      </c>
      <c r="G107" s="58">
        <v>18224327.412214935</v>
      </c>
      <c r="I107" s="56" t="s">
        <v>32</v>
      </c>
      <c r="J107" s="56" t="s">
        <v>737</v>
      </c>
      <c r="K107" s="57" t="s">
        <v>632</v>
      </c>
      <c r="L107" s="58">
        <v>1050565.9591978714</v>
      </c>
      <c r="M107" s="58">
        <v>1817320.7893348932</v>
      </c>
      <c r="N107" s="58">
        <v>3253899.361203134</v>
      </c>
      <c r="O107" s="58">
        <v>3814825.2782943696</v>
      </c>
    </row>
    <row r="108" spans="1:15" ht="15">
      <c r="A108" s="56" t="s">
        <v>34</v>
      </c>
      <c r="B108" s="56" t="s">
        <v>738</v>
      </c>
      <c r="C108" s="57" t="s">
        <v>632</v>
      </c>
      <c r="D108" s="58">
        <v>0</v>
      </c>
      <c r="E108" s="58">
        <v>33495496.39738384</v>
      </c>
      <c r="F108" s="58">
        <v>51731264.077999264</v>
      </c>
      <c r="G108" s="58">
        <v>51526089.617806494</v>
      </c>
      <c r="I108" s="56" t="s">
        <v>34</v>
      </c>
      <c r="J108" s="56" t="s">
        <v>738</v>
      </c>
      <c r="K108" s="57" t="s">
        <v>632</v>
      </c>
      <c r="L108" s="58">
        <v>2954182.7270855308</v>
      </c>
      <c r="M108" s="58">
        <v>5036410.30542922</v>
      </c>
      <c r="N108" s="58">
        <v>9077690.327677786</v>
      </c>
      <c r="O108" s="58">
        <v>10656579.62757665</v>
      </c>
    </row>
    <row r="109" spans="1:15" ht="15">
      <c r="A109" s="56" t="s">
        <v>36</v>
      </c>
      <c r="B109" s="56" t="s">
        <v>739</v>
      </c>
      <c r="C109" s="57" t="s">
        <v>632</v>
      </c>
      <c r="D109" s="58">
        <v>0</v>
      </c>
      <c r="E109" s="58">
        <v>17223012.813434884</v>
      </c>
      <c r="F109" s="58">
        <v>26593467.63758555</v>
      </c>
      <c r="G109" s="58">
        <v>26554083.100273937</v>
      </c>
      <c r="I109" s="56" t="s">
        <v>36</v>
      </c>
      <c r="J109" s="56" t="s">
        <v>739</v>
      </c>
      <c r="K109" s="57" t="s">
        <v>632</v>
      </c>
      <c r="L109" s="58">
        <v>2040129.3060896993</v>
      </c>
      <c r="M109" s="58">
        <v>3254547.907044813</v>
      </c>
      <c r="N109" s="58">
        <v>5392311.488932475</v>
      </c>
      <c r="O109" s="58">
        <v>6241394.976092339</v>
      </c>
    </row>
    <row r="110" spans="1:15" ht="15">
      <c r="A110" s="56" t="s">
        <v>38</v>
      </c>
      <c r="B110" s="56" t="s">
        <v>740</v>
      </c>
      <c r="C110" s="57" t="s">
        <v>632</v>
      </c>
      <c r="D110" s="58">
        <v>0</v>
      </c>
      <c r="E110" s="58">
        <v>54064960.87141463</v>
      </c>
      <c r="F110" s="58">
        <v>81437351.1171993</v>
      </c>
      <c r="G110" s="58">
        <v>81978129.76580596</v>
      </c>
      <c r="I110" s="56" t="s">
        <v>38</v>
      </c>
      <c r="J110" s="56" t="s">
        <v>740</v>
      </c>
      <c r="K110" s="57" t="s">
        <v>632</v>
      </c>
      <c r="L110" s="58">
        <v>4967222.086390644</v>
      </c>
      <c r="M110" s="58">
        <v>8310226.051758766</v>
      </c>
      <c r="N110" s="58">
        <v>14566302.98421216</v>
      </c>
      <c r="O110" s="58">
        <v>17006509.508514762</v>
      </c>
    </row>
    <row r="111" spans="1:15" ht="15">
      <c r="A111" s="56" t="s">
        <v>40</v>
      </c>
      <c r="B111" s="56" t="s">
        <v>741</v>
      </c>
      <c r="C111" s="57" t="s">
        <v>632</v>
      </c>
      <c r="D111" s="58">
        <v>0</v>
      </c>
      <c r="E111" s="58">
        <v>48782066.17505884</v>
      </c>
      <c r="F111" s="58">
        <v>75217528.54048613</v>
      </c>
      <c r="G111" s="58">
        <v>74963161.18506393</v>
      </c>
      <c r="I111" s="56" t="s">
        <v>40</v>
      </c>
      <c r="J111" s="56" t="s">
        <v>741</v>
      </c>
      <c r="K111" s="57" t="s">
        <v>632</v>
      </c>
      <c r="L111" s="58">
        <v>8614712.628349245</v>
      </c>
      <c r="M111" s="58">
        <v>13008566.803562045</v>
      </c>
      <c r="N111" s="58">
        <v>19780922.410492837</v>
      </c>
      <c r="O111" s="58">
        <v>22361291.722034276</v>
      </c>
    </row>
    <row r="112" spans="1:15" ht="15">
      <c r="A112" s="56" t="s">
        <v>42</v>
      </c>
      <c r="B112" s="56" t="s">
        <v>742</v>
      </c>
      <c r="C112" s="57" t="s">
        <v>632</v>
      </c>
      <c r="D112" s="58">
        <v>0</v>
      </c>
      <c r="E112" s="58">
        <v>29689649.712105006</v>
      </c>
      <c r="F112" s="58">
        <v>49720856.95696321</v>
      </c>
      <c r="G112" s="58">
        <v>49151833.345496505</v>
      </c>
      <c r="I112" s="56" t="s">
        <v>42</v>
      </c>
      <c r="J112" s="56" t="s">
        <v>742</v>
      </c>
      <c r="K112" s="57" t="s">
        <v>632</v>
      </c>
      <c r="L112" s="58">
        <v>3877169.4675218165</v>
      </c>
      <c r="M112" s="58">
        <v>6125920.690936387</v>
      </c>
      <c r="N112" s="58">
        <v>10684324.091237128</v>
      </c>
      <c r="O112" s="58">
        <v>12459342.38780722</v>
      </c>
    </row>
    <row r="113" spans="1:15" ht="15">
      <c r="A113" s="56" t="s">
        <v>44</v>
      </c>
      <c r="B113" s="56" t="s">
        <v>743</v>
      </c>
      <c r="C113" s="57" t="s">
        <v>632</v>
      </c>
      <c r="D113" s="58">
        <v>0</v>
      </c>
      <c r="E113" s="58">
        <v>293894.7454654644</v>
      </c>
      <c r="F113" s="58">
        <v>486867.8717383919</v>
      </c>
      <c r="G113" s="58">
        <v>497525.8361777391</v>
      </c>
      <c r="I113" s="56" t="s">
        <v>44</v>
      </c>
      <c r="J113" s="56" t="s">
        <v>743</v>
      </c>
      <c r="K113" s="57" t="s">
        <v>632</v>
      </c>
      <c r="L113" s="58">
        <v>47846.64327936666</v>
      </c>
      <c r="M113" s="58">
        <v>72306.21924135461</v>
      </c>
      <c r="N113" s="58">
        <v>119157.96406100178</v>
      </c>
      <c r="O113" s="58">
        <v>137027.50154848723</v>
      </c>
    </row>
    <row r="114" spans="1:15" ht="15">
      <c r="A114" s="56" t="s">
        <v>46</v>
      </c>
      <c r="B114" s="56" t="s">
        <v>744</v>
      </c>
      <c r="C114" s="57" t="s">
        <v>632</v>
      </c>
      <c r="D114" s="58">
        <v>0</v>
      </c>
      <c r="E114" s="58">
        <v>867046.1901373402</v>
      </c>
      <c r="F114" s="58">
        <v>1311272.9770183852</v>
      </c>
      <c r="G114" s="58">
        <v>1344186.24276863</v>
      </c>
      <c r="I114" s="56" t="s">
        <v>46</v>
      </c>
      <c r="J114" s="56" t="s">
        <v>744</v>
      </c>
      <c r="K114" s="57" t="s">
        <v>632</v>
      </c>
      <c r="L114" s="58">
        <v>152828.9406678127</v>
      </c>
      <c r="M114" s="58">
        <v>229462.8614572389</v>
      </c>
      <c r="N114" s="58">
        <v>348666.95974894427</v>
      </c>
      <c r="O114" s="58">
        <v>393670.0037415689</v>
      </c>
    </row>
    <row r="115" spans="1:15" ht="15">
      <c r="A115" s="56" t="s">
        <v>48</v>
      </c>
      <c r="B115" s="56" t="s">
        <v>745</v>
      </c>
      <c r="C115" s="57" t="s">
        <v>632</v>
      </c>
      <c r="D115" s="58">
        <v>0</v>
      </c>
      <c r="E115" s="58">
        <v>293624.404721776</v>
      </c>
      <c r="F115" s="58">
        <v>488017.6477929596</v>
      </c>
      <c r="G115" s="58">
        <v>501006.12359980796</v>
      </c>
      <c r="I115" s="56" t="s">
        <v>48</v>
      </c>
      <c r="J115" s="56" t="s">
        <v>745</v>
      </c>
      <c r="K115" s="57" t="s">
        <v>632</v>
      </c>
      <c r="L115" s="58">
        <v>65853.27667059959</v>
      </c>
      <c r="M115" s="58">
        <v>94495.88768001925</v>
      </c>
      <c r="N115" s="58">
        <v>144627.99096956523</v>
      </c>
      <c r="O115" s="58">
        <v>163585.1079829773</v>
      </c>
    </row>
    <row r="116" spans="1:15" ht="15">
      <c r="A116" s="56" t="s">
        <v>50</v>
      </c>
      <c r="B116" s="56" t="s">
        <v>746</v>
      </c>
      <c r="C116" s="57" t="s">
        <v>632</v>
      </c>
      <c r="D116" s="58">
        <v>0</v>
      </c>
      <c r="E116" s="58">
        <v>305753.6380641016</v>
      </c>
      <c r="F116" s="58">
        <v>507230.91084827157</v>
      </c>
      <c r="G116" s="58">
        <v>520766.5837538948</v>
      </c>
      <c r="I116" s="56" t="s">
        <v>50</v>
      </c>
      <c r="J116" s="56" t="s">
        <v>746</v>
      </c>
      <c r="K116" s="57" t="s">
        <v>632</v>
      </c>
      <c r="L116" s="58">
        <v>92559.92739594984</v>
      </c>
      <c r="M116" s="58">
        <v>128620.75111762201</v>
      </c>
      <c r="N116" s="58">
        <v>185080.51161395945</v>
      </c>
      <c r="O116" s="58">
        <v>206359.9808228109</v>
      </c>
    </row>
    <row r="117" spans="1:15" ht="15">
      <c r="A117" s="56" t="s">
        <v>88</v>
      </c>
      <c r="B117" s="56" t="s">
        <v>747</v>
      </c>
      <c r="C117" s="57" t="s">
        <v>632</v>
      </c>
      <c r="D117" s="58">
        <v>0</v>
      </c>
      <c r="E117" s="58">
        <v>9282334.05979979</v>
      </c>
      <c r="F117" s="58">
        <v>14406238.051507197</v>
      </c>
      <c r="G117" s="58">
        <v>14407147.211210802</v>
      </c>
      <c r="I117" s="56" t="s">
        <v>88</v>
      </c>
      <c r="J117" s="56" t="s">
        <v>747</v>
      </c>
      <c r="K117" s="57" t="s">
        <v>632</v>
      </c>
      <c r="L117" s="58">
        <v>2097448.839371249</v>
      </c>
      <c r="M117" s="58">
        <v>3054165.0092858523</v>
      </c>
      <c r="N117" s="58">
        <v>4438036.03136383</v>
      </c>
      <c r="O117" s="58">
        <v>4961540.204017922</v>
      </c>
    </row>
    <row r="118" spans="1:15" ht="15">
      <c r="A118" s="56" t="s">
        <v>90</v>
      </c>
      <c r="B118" s="56" t="s">
        <v>748</v>
      </c>
      <c r="C118" s="57" t="s">
        <v>632</v>
      </c>
      <c r="D118" s="58">
        <v>0</v>
      </c>
      <c r="E118" s="58">
        <v>5181441.641592059</v>
      </c>
      <c r="F118" s="58">
        <v>8612771.38941691</v>
      </c>
      <c r="G118" s="58">
        <v>8556256.325669501</v>
      </c>
      <c r="I118" s="56" t="s">
        <v>90</v>
      </c>
      <c r="J118" s="56" t="s">
        <v>748</v>
      </c>
      <c r="K118" s="57" t="s">
        <v>632</v>
      </c>
      <c r="L118" s="58">
        <v>773177.9332025684</v>
      </c>
      <c r="M118" s="58">
        <v>1190151.7795187235</v>
      </c>
      <c r="N118" s="58">
        <v>1983420.1791202128</v>
      </c>
      <c r="O118" s="58">
        <v>2289892.9360432997</v>
      </c>
    </row>
    <row r="119" spans="1:15" ht="15">
      <c r="A119" s="56" t="s">
        <v>92</v>
      </c>
      <c r="B119" s="56" t="s">
        <v>749</v>
      </c>
      <c r="C119" s="57" t="s">
        <v>632</v>
      </c>
      <c r="D119" s="58">
        <v>0</v>
      </c>
      <c r="E119" s="58">
        <v>8530765.075782157</v>
      </c>
      <c r="F119" s="58">
        <v>14145038.555907525</v>
      </c>
      <c r="G119" s="58">
        <v>13886214.317792572</v>
      </c>
      <c r="I119" s="56" t="s">
        <v>92</v>
      </c>
      <c r="J119" s="56" t="s">
        <v>749</v>
      </c>
      <c r="K119" s="57" t="s">
        <v>632</v>
      </c>
      <c r="L119" s="58">
        <v>1555703.76961001</v>
      </c>
      <c r="M119" s="58">
        <v>2302462.5378543213</v>
      </c>
      <c r="N119" s="58">
        <v>3649532.8190211058</v>
      </c>
      <c r="O119" s="58">
        <v>4167686.679829955</v>
      </c>
    </row>
    <row r="120" spans="1:15" ht="15">
      <c r="A120" s="56" t="s">
        <v>94</v>
      </c>
      <c r="B120" s="56" t="s">
        <v>750</v>
      </c>
      <c r="C120" s="57" t="s">
        <v>632</v>
      </c>
      <c r="D120" s="58">
        <v>0</v>
      </c>
      <c r="E120" s="58">
        <v>15310313.920961544</v>
      </c>
      <c r="F120" s="58">
        <v>25898294.5377167</v>
      </c>
      <c r="G120" s="58">
        <v>25578341.570675537</v>
      </c>
      <c r="I120" s="56" t="s">
        <v>94</v>
      </c>
      <c r="J120" s="56" t="s">
        <v>750</v>
      </c>
      <c r="K120" s="57" t="s">
        <v>632</v>
      </c>
      <c r="L120" s="58">
        <v>3050893.066284746</v>
      </c>
      <c r="M120" s="58">
        <v>4463978.395144165</v>
      </c>
      <c r="N120" s="58">
        <v>7048476.960493341</v>
      </c>
      <c r="O120" s="58">
        <v>8040901.441740289</v>
      </c>
    </row>
    <row r="121" spans="1:15" ht="15">
      <c r="A121" s="56" t="s">
        <v>96</v>
      </c>
      <c r="B121" s="56" t="s">
        <v>751</v>
      </c>
      <c r="C121" s="57" t="s">
        <v>632</v>
      </c>
      <c r="D121" s="58">
        <v>0</v>
      </c>
      <c r="E121" s="58">
        <v>15646543.233638972</v>
      </c>
      <c r="F121" s="58">
        <v>25128813.555930898</v>
      </c>
      <c r="G121" s="58">
        <v>24881638.127521798</v>
      </c>
      <c r="I121" s="56" t="s">
        <v>96</v>
      </c>
      <c r="J121" s="56" t="s">
        <v>751</v>
      </c>
      <c r="K121" s="57" t="s">
        <v>632</v>
      </c>
      <c r="L121" s="58">
        <v>2641496.698319018</v>
      </c>
      <c r="M121" s="58">
        <v>3985792.0539273173</v>
      </c>
      <c r="N121" s="58">
        <v>6290438.345362753</v>
      </c>
      <c r="O121" s="58">
        <v>7175726.616905257</v>
      </c>
    </row>
    <row r="122" spans="1:15" ht="15">
      <c r="A122" s="56" t="s">
        <v>98</v>
      </c>
      <c r="B122" s="56" t="s">
        <v>752</v>
      </c>
      <c r="C122" s="57" t="s">
        <v>632</v>
      </c>
      <c r="D122" s="58">
        <v>0</v>
      </c>
      <c r="E122" s="58">
        <v>571292.2369354463</v>
      </c>
      <c r="F122" s="58">
        <v>763168.0860257803</v>
      </c>
      <c r="G122" s="58">
        <v>777716.3668795759</v>
      </c>
      <c r="I122" s="56" t="s">
        <v>98</v>
      </c>
      <c r="J122" s="56" t="s">
        <v>752</v>
      </c>
      <c r="K122" s="57" t="s">
        <v>632</v>
      </c>
      <c r="L122" s="58">
        <v>24198.370536336442</v>
      </c>
      <c r="M122" s="58">
        <v>47589.638349884655</v>
      </c>
      <c r="N122" s="58">
        <v>89427.10120242601</v>
      </c>
      <c r="O122" s="58">
        <v>105217.10943327704</v>
      </c>
    </row>
    <row r="123" spans="1:15" ht="15">
      <c r="A123" s="56" t="s">
        <v>392</v>
      </c>
      <c r="B123" s="56" t="s">
        <v>753</v>
      </c>
      <c r="C123" s="57" t="s">
        <v>632</v>
      </c>
      <c r="D123" s="58">
        <v>0</v>
      </c>
      <c r="E123" s="58">
        <v>-15367.084459272737</v>
      </c>
      <c r="F123" s="58">
        <v>27879.18917897716</v>
      </c>
      <c r="G123" s="58">
        <v>28141.439116397</v>
      </c>
      <c r="I123" s="56" t="s">
        <v>392</v>
      </c>
      <c r="J123" s="56" t="s">
        <v>753</v>
      </c>
      <c r="K123" s="57" t="s">
        <v>632</v>
      </c>
      <c r="L123" s="58">
        <v>4061.1202982335817</v>
      </c>
      <c r="M123" s="58">
        <v>8111.897397601162</v>
      </c>
      <c r="N123" s="58">
        <v>18316.461368525517</v>
      </c>
      <c r="O123" s="58">
        <v>21826.426864284673</v>
      </c>
    </row>
    <row r="124" spans="1:15" ht="15">
      <c r="A124" s="56" t="s">
        <v>394</v>
      </c>
      <c r="B124" s="56" t="s">
        <v>754</v>
      </c>
      <c r="C124" s="57" t="s">
        <v>632</v>
      </c>
      <c r="D124" s="58">
        <v>0</v>
      </c>
      <c r="E124" s="58">
        <v>56268.57152677653</v>
      </c>
      <c r="F124" s="58">
        <v>242188.32170817629</v>
      </c>
      <c r="G124" s="58">
        <v>224252.56715135835</v>
      </c>
      <c r="I124" s="56" t="s">
        <v>394</v>
      </c>
      <c r="J124" s="56" t="s">
        <v>754</v>
      </c>
      <c r="K124" s="57" t="s">
        <v>632</v>
      </c>
      <c r="L124" s="58">
        <v>41568.612479912816</v>
      </c>
      <c r="M124" s="58">
        <v>59096.788125044666</v>
      </c>
      <c r="N124" s="58">
        <v>106080.97666303394</v>
      </c>
      <c r="O124" s="58">
        <v>122420.22249691607</v>
      </c>
    </row>
    <row r="125" spans="1:15" ht="15">
      <c r="A125" s="56" t="s">
        <v>396</v>
      </c>
      <c r="B125" s="56" t="s">
        <v>755</v>
      </c>
      <c r="C125" s="57" t="s">
        <v>632</v>
      </c>
      <c r="D125" s="58">
        <v>0</v>
      </c>
      <c r="E125" s="58">
        <v>170705.59795837058</v>
      </c>
      <c r="F125" s="58">
        <v>382451.861483695</v>
      </c>
      <c r="G125" s="58">
        <v>365449.04408340994</v>
      </c>
      <c r="I125" s="56" t="s">
        <v>396</v>
      </c>
      <c r="J125" s="56" t="s">
        <v>755</v>
      </c>
      <c r="K125" s="57" t="s">
        <v>632</v>
      </c>
      <c r="L125" s="58">
        <v>38213.652998110745</v>
      </c>
      <c r="M125" s="58">
        <v>59558.04457705701</v>
      </c>
      <c r="N125" s="58">
        <v>111277.88572115172</v>
      </c>
      <c r="O125" s="58">
        <v>129665.2471705391</v>
      </c>
    </row>
    <row r="126" spans="1:15" ht="15">
      <c r="A126" s="56" t="s">
        <v>398</v>
      </c>
      <c r="B126" s="56" t="s">
        <v>756</v>
      </c>
      <c r="C126" s="57" t="s">
        <v>632</v>
      </c>
      <c r="D126" s="58">
        <v>0</v>
      </c>
      <c r="E126" s="58">
        <v>1201881.8568018377</v>
      </c>
      <c r="F126" s="58">
        <v>3851675.6685906574</v>
      </c>
      <c r="G126" s="58">
        <v>3662324.698541321</v>
      </c>
      <c r="I126" s="56" t="s">
        <v>398</v>
      </c>
      <c r="J126" s="56" t="s">
        <v>756</v>
      </c>
      <c r="K126" s="57" t="s">
        <v>632</v>
      </c>
      <c r="L126" s="58">
        <v>900190.1275182255</v>
      </c>
      <c r="M126" s="58">
        <v>1184972.7641222104</v>
      </c>
      <c r="N126" s="58">
        <v>1908069.6417550892</v>
      </c>
      <c r="O126" s="58">
        <v>2164097.8907265067</v>
      </c>
    </row>
    <row r="127" spans="1:15" ht="15">
      <c r="A127" s="56" t="s">
        <v>400</v>
      </c>
      <c r="B127" s="56" t="s">
        <v>757</v>
      </c>
      <c r="C127" s="57" t="s">
        <v>632</v>
      </c>
      <c r="D127" s="58">
        <v>0</v>
      </c>
      <c r="E127" s="58">
        <v>286779.80365052726</v>
      </c>
      <c r="F127" s="58">
        <v>832636.4877324151</v>
      </c>
      <c r="G127" s="58">
        <v>779299.6218678942</v>
      </c>
      <c r="I127" s="56" t="s">
        <v>400</v>
      </c>
      <c r="J127" s="56" t="s">
        <v>757</v>
      </c>
      <c r="K127" s="57" t="s">
        <v>632</v>
      </c>
      <c r="L127" s="58">
        <v>223772.88340205885</v>
      </c>
      <c r="M127" s="58">
        <v>285602.49450187664</v>
      </c>
      <c r="N127" s="58">
        <v>437775.45377578214</v>
      </c>
      <c r="O127" s="58">
        <v>491153.2605717508</v>
      </c>
    </row>
    <row r="128" spans="1:15" ht="15">
      <c r="A128" s="56" t="s">
        <v>402</v>
      </c>
      <c r="B128" s="56" t="s">
        <v>758</v>
      </c>
      <c r="C128" s="57" t="s">
        <v>632</v>
      </c>
      <c r="D128" s="58">
        <v>0</v>
      </c>
      <c r="E128" s="58">
        <v>396083.8424842693</v>
      </c>
      <c r="F128" s="58">
        <v>1108850.295204335</v>
      </c>
      <c r="G128" s="58">
        <v>1032011.4127726629</v>
      </c>
      <c r="I128" s="56" t="s">
        <v>402</v>
      </c>
      <c r="J128" s="56" t="s">
        <v>758</v>
      </c>
      <c r="K128" s="57" t="s">
        <v>632</v>
      </c>
      <c r="L128" s="58">
        <v>258306.67743303906</v>
      </c>
      <c r="M128" s="58">
        <v>337679.4418142196</v>
      </c>
      <c r="N128" s="58">
        <v>530912.2950905301</v>
      </c>
      <c r="O128" s="58">
        <v>598968.7783928271</v>
      </c>
    </row>
    <row r="129" spans="1:15" ht="15">
      <c r="A129" s="56" t="s">
        <v>404</v>
      </c>
      <c r="B129" s="56" t="s">
        <v>759</v>
      </c>
      <c r="C129" s="57" t="s">
        <v>632</v>
      </c>
      <c r="D129" s="58">
        <v>0</v>
      </c>
      <c r="E129" s="58">
        <v>-39950.89369861735</v>
      </c>
      <c r="F129" s="58">
        <v>112326.7814272982</v>
      </c>
      <c r="G129" s="58">
        <v>111139.69120775023</v>
      </c>
      <c r="I129" s="56" t="s">
        <v>404</v>
      </c>
      <c r="J129" s="56" t="s">
        <v>759</v>
      </c>
      <c r="K129" s="57" t="s">
        <v>632</v>
      </c>
      <c r="L129" s="58">
        <v>37439.75797645049</v>
      </c>
      <c r="M129" s="58">
        <v>50877.25689595891</v>
      </c>
      <c r="N129" s="58">
        <v>91315.96847448451</v>
      </c>
      <c r="O129" s="58">
        <v>105059.77628621971</v>
      </c>
    </row>
    <row r="130" spans="1:15" ht="15">
      <c r="A130" s="56" t="s">
        <v>406</v>
      </c>
      <c r="B130" s="56" t="s">
        <v>760</v>
      </c>
      <c r="C130" s="57" t="s">
        <v>632</v>
      </c>
      <c r="D130" s="58">
        <v>0</v>
      </c>
      <c r="E130" s="58">
        <v>78305.08474046225</v>
      </c>
      <c r="F130" s="58">
        <v>255896.02601995226</v>
      </c>
      <c r="G130" s="58">
        <v>212239.85472972994</v>
      </c>
      <c r="I130" s="56" t="s">
        <v>406</v>
      </c>
      <c r="J130" s="56" t="s">
        <v>760</v>
      </c>
      <c r="K130" s="57" t="s">
        <v>632</v>
      </c>
      <c r="L130" s="58">
        <v>12245.938360713655</v>
      </c>
      <c r="M130" s="58">
        <v>26296.66491875006</v>
      </c>
      <c r="N130" s="58">
        <v>62908.428026832175</v>
      </c>
      <c r="O130" s="58">
        <v>75680.30239606602</v>
      </c>
    </row>
    <row r="131" spans="1:15" ht="15">
      <c r="A131" s="56" t="s">
        <v>408</v>
      </c>
      <c r="B131" s="56" t="s">
        <v>761</v>
      </c>
      <c r="C131" s="57" t="s">
        <v>632</v>
      </c>
      <c r="D131" s="58">
        <v>0</v>
      </c>
      <c r="E131" s="58">
        <v>10935.696575186448</v>
      </c>
      <c r="F131" s="58">
        <v>93556.04733252223</v>
      </c>
      <c r="G131" s="58">
        <v>75238.7129350939</v>
      </c>
      <c r="I131" s="56" t="s">
        <v>408</v>
      </c>
      <c r="J131" s="56" t="s">
        <v>761</v>
      </c>
      <c r="K131" s="57" t="s">
        <v>632</v>
      </c>
      <c r="L131" s="58">
        <v>20676.74012057332</v>
      </c>
      <c r="M131" s="58">
        <v>27460.392021080013</v>
      </c>
      <c r="N131" s="58">
        <v>46928.64625694044</v>
      </c>
      <c r="O131" s="58">
        <v>53439.22681370692</v>
      </c>
    </row>
    <row r="132" spans="1:15" ht="15">
      <c r="A132" s="56" t="s">
        <v>410</v>
      </c>
      <c r="B132" s="56" t="s">
        <v>762</v>
      </c>
      <c r="C132" s="57" t="s">
        <v>632</v>
      </c>
      <c r="D132" s="58">
        <v>0</v>
      </c>
      <c r="E132" s="58">
        <v>189757.79341192916</v>
      </c>
      <c r="F132" s="58">
        <v>442642.8617694527</v>
      </c>
      <c r="G132" s="58">
        <v>416318.05715159373</v>
      </c>
      <c r="I132" s="56" t="s">
        <v>410</v>
      </c>
      <c r="J132" s="56" t="s">
        <v>762</v>
      </c>
      <c r="K132" s="57" t="s">
        <v>632</v>
      </c>
      <c r="L132" s="58">
        <v>24692.456038574222</v>
      </c>
      <c r="M132" s="58">
        <v>46835.276180236135</v>
      </c>
      <c r="N132" s="58">
        <v>104395.21289555915</v>
      </c>
      <c r="O132" s="58">
        <v>124705.51843758393</v>
      </c>
    </row>
    <row r="133" spans="1:15" ht="15">
      <c r="A133" s="56" t="s">
        <v>412</v>
      </c>
      <c r="B133" s="56" t="s">
        <v>763</v>
      </c>
      <c r="C133" s="57" t="s">
        <v>632</v>
      </c>
      <c r="D133" s="58">
        <v>0</v>
      </c>
      <c r="E133" s="58">
        <v>31700.43361850502</v>
      </c>
      <c r="F133" s="58">
        <v>189189.2401987922</v>
      </c>
      <c r="G133" s="58">
        <v>178427.58894027257</v>
      </c>
      <c r="I133" s="56" t="s">
        <v>412</v>
      </c>
      <c r="J133" s="56" t="s">
        <v>763</v>
      </c>
      <c r="K133" s="57" t="s">
        <v>632</v>
      </c>
      <c r="L133" s="58">
        <v>21038.012426543748</v>
      </c>
      <c r="M133" s="58">
        <v>35090.13061636477</v>
      </c>
      <c r="N133" s="58">
        <v>72657.8786440799</v>
      </c>
      <c r="O133" s="58">
        <v>85625.26302925008</v>
      </c>
    </row>
    <row r="134" spans="1:15" ht="15">
      <c r="A134" s="56" t="s">
        <v>414</v>
      </c>
      <c r="B134" s="56" t="s">
        <v>764</v>
      </c>
      <c r="C134" s="57" t="s">
        <v>632</v>
      </c>
      <c r="D134" s="58">
        <v>0</v>
      </c>
      <c r="E134" s="58">
        <v>-4195.405427461956</v>
      </c>
      <c r="F134" s="58">
        <v>157053.34513718914</v>
      </c>
      <c r="G134" s="58">
        <v>134066.68711374863</v>
      </c>
      <c r="I134" s="56" t="s">
        <v>414</v>
      </c>
      <c r="J134" s="56" t="s">
        <v>764</v>
      </c>
      <c r="K134" s="57" t="s">
        <v>632</v>
      </c>
      <c r="L134" s="58">
        <v>24482.818098901305</v>
      </c>
      <c r="M134" s="58">
        <v>37995.80247891508</v>
      </c>
      <c r="N134" s="58">
        <v>75678.36012495309</v>
      </c>
      <c r="O134" s="58">
        <v>88647.95095804264</v>
      </c>
    </row>
    <row r="135" spans="1:15" ht="15">
      <c r="A135" s="56" t="s">
        <v>416</v>
      </c>
      <c r="B135" s="56" t="s">
        <v>765</v>
      </c>
      <c r="C135" s="57" t="s">
        <v>632</v>
      </c>
      <c r="D135" s="58">
        <v>0</v>
      </c>
      <c r="E135" s="58">
        <v>108351.54281169508</v>
      </c>
      <c r="F135" s="58">
        <v>157899.14392510906</v>
      </c>
      <c r="G135" s="58">
        <v>147082.52621768077</v>
      </c>
      <c r="I135" s="56" t="s">
        <v>416</v>
      </c>
      <c r="J135" s="56" t="s">
        <v>765</v>
      </c>
      <c r="K135" s="57" t="s">
        <v>632</v>
      </c>
      <c r="L135" s="58">
        <v>3221.0410246914253</v>
      </c>
      <c r="M135" s="58">
        <v>6821.517485449032</v>
      </c>
      <c r="N135" s="58">
        <v>15935.260243771481</v>
      </c>
      <c r="O135" s="58">
        <v>19084.306241677026</v>
      </c>
    </row>
    <row r="136" spans="1:15" ht="15">
      <c r="A136" s="56" t="s">
        <v>418</v>
      </c>
      <c r="B136" s="56" t="s">
        <v>766</v>
      </c>
      <c r="C136" s="57" t="s">
        <v>632</v>
      </c>
      <c r="D136" s="58">
        <v>0</v>
      </c>
      <c r="E136" s="58">
        <v>418658.52533289883</v>
      </c>
      <c r="F136" s="58">
        <v>1189606.6689726803</v>
      </c>
      <c r="G136" s="58">
        <v>1098130.998902116</v>
      </c>
      <c r="I136" s="56" t="s">
        <v>418</v>
      </c>
      <c r="J136" s="56" t="s">
        <v>766</v>
      </c>
      <c r="K136" s="57" t="s">
        <v>632</v>
      </c>
      <c r="L136" s="58">
        <v>359234.78382269666</v>
      </c>
      <c r="M136" s="58">
        <v>447980.3293636553</v>
      </c>
      <c r="N136" s="58">
        <v>667674.0286274701</v>
      </c>
      <c r="O136" s="58">
        <v>744564.909207942</v>
      </c>
    </row>
    <row r="137" spans="1:15" ht="15">
      <c r="A137" s="56" t="s">
        <v>420</v>
      </c>
      <c r="B137" s="56" t="s">
        <v>767</v>
      </c>
      <c r="C137" s="57" t="s">
        <v>632</v>
      </c>
      <c r="D137" s="58">
        <v>0</v>
      </c>
      <c r="E137" s="58">
        <v>362689.10889989324</v>
      </c>
      <c r="F137" s="58">
        <v>1437006.808009617</v>
      </c>
      <c r="G137" s="58">
        <v>1300735.7955711465</v>
      </c>
      <c r="I137" s="56" t="s">
        <v>420</v>
      </c>
      <c r="J137" s="56" t="s">
        <v>767</v>
      </c>
      <c r="K137" s="57" t="s">
        <v>632</v>
      </c>
      <c r="L137" s="58">
        <v>410043.81137449294</v>
      </c>
      <c r="M137" s="58">
        <v>521066.69352877326</v>
      </c>
      <c r="N137" s="58">
        <v>815230.7217641901</v>
      </c>
      <c r="O137" s="58">
        <v>918742.6257463638</v>
      </c>
    </row>
    <row r="138" spans="1:15" ht="15">
      <c r="A138" s="56" t="s">
        <v>422</v>
      </c>
      <c r="B138" s="56" t="s">
        <v>768</v>
      </c>
      <c r="C138" s="57" t="s">
        <v>632</v>
      </c>
      <c r="D138" s="58">
        <v>0</v>
      </c>
      <c r="E138" s="58">
        <v>235855.52433079574</v>
      </c>
      <c r="F138" s="58">
        <v>505854.1295831767</v>
      </c>
      <c r="G138" s="58">
        <v>470936.7279150025</v>
      </c>
      <c r="I138" s="56" t="s">
        <v>422</v>
      </c>
      <c r="J138" s="56" t="s">
        <v>768</v>
      </c>
      <c r="K138" s="57" t="s">
        <v>632</v>
      </c>
      <c r="L138" s="58">
        <v>82198.8843643791</v>
      </c>
      <c r="M138" s="58">
        <v>113506.99049962591</v>
      </c>
      <c r="N138" s="58">
        <v>183699.51841445686</v>
      </c>
      <c r="O138" s="58">
        <v>208438.40388046857</v>
      </c>
    </row>
    <row r="139" spans="1:15" ht="15">
      <c r="A139" s="56" t="s">
        <v>424</v>
      </c>
      <c r="B139" s="56" t="s">
        <v>769</v>
      </c>
      <c r="C139" s="57" t="s">
        <v>632</v>
      </c>
      <c r="D139" s="58">
        <v>0</v>
      </c>
      <c r="E139" s="58">
        <v>289700.4018228324</v>
      </c>
      <c r="F139" s="58">
        <v>939241.0652628187</v>
      </c>
      <c r="G139" s="58">
        <v>900685.0345966564</v>
      </c>
      <c r="I139" s="56" t="s">
        <v>424</v>
      </c>
      <c r="J139" s="56" t="s">
        <v>769</v>
      </c>
      <c r="K139" s="57" t="s">
        <v>632</v>
      </c>
      <c r="L139" s="58">
        <v>243321.54529976659</v>
      </c>
      <c r="M139" s="58">
        <v>319048.1889340421</v>
      </c>
      <c r="N139" s="58">
        <v>500881.2534332713</v>
      </c>
      <c r="O139" s="58">
        <v>564620.6092541143</v>
      </c>
    </row>
    <row r="140" spans="1:15" ht="15">
      <c r="A140" s="56" t="s">
        <v>426</v>
      </c>
      <c r="B140" s="56" t="s">
        <v>770</v>
      </c>
      <c r="C140" s="57" t="s">
        <v>632</v>
      </c>
      <c r="D140" s="58">
        <v>0</v>
      </c>
      <c r="E140" s="58">
        <v>10708.258368610637</v>
      </c>
      <c r="F140" s="58">
        <v>60513.897503362736</v>
      </c>
      <c r="G140" s="58">
        <v>57719.278795011574</v>
      </c>
      <c r="I140" s="56" t="s">
        <v>426</v>
      </c>
      <c r="J140" s="56" t="s">
        <v>770</v>
      </c>
      <c r="K140" s="57" t="s">
        <v>632</v>
      </c>
      <c r="L140" s="58">
        <v>15106.357115311665</v>
      </c>
      <c r="M140" s="58">
        <v>19834.060818711645</v>
      </c>
      <c r="N140" s="58">
        <v>32823.72733639169</v>
      </c>
      <c r="O140" s="58">
        <v>37138.857194615994</v>
      </c>
    </row>
    <row r="141" spans="1:15" ht="15">
      <c r="A141" s="56" t="s">
        <v>428</v>
      </c>
      <c r="B141" s="56" t="s">
        <v>771</v>
      </c>
      <c r="C141" s="57" t="s">
        <v>632</v>
      </c>
      <c r="D141" s="58">
        <v>0</v>
      </c>
      <c r="E141" s="58">
        <v>317299.21259940416</v>
      </c>
      <c r="F141" s="58">
        <v>792625.621386122</v>
      </c>
      <c r="G141" s="58">
        <v>747365.6014142297</v>
      </c>
      <c r="I141" s="56" t="s">
        <v>428</v>
      </c>
      <c r="J141" s="56" t="s">
        <v>771</v>
      </c>
      <c r="K141" s="57" t="s">
        <v>632</v>
      </c>
      <c r="L141" s="58">
        <v>193291.37904889975</v>
      </c>
      <c r="M141" s="58">
        <v>251768.39097385667</v>
      </c>
      <c r="N141" s="58">
        <v>386003.6250088895</v>
      </c>
      <c r="O141" s="58">
        <v>432600.99320421554</v>
      </c>
    </row>
    <row r="142" spans="1:15" ht="15">
      <c r="A142" s="56" t="s">
        <v>430</v>
      </c>
      <c r="B142" s="56" t="s">
        <v>772</v>
      </c>
      <c r="C142" s="57" t="s">
        <v>632</v>
      </c>
      <c r="D142" s="58">
        <v>0</v>
      </c>
      <c r="E142" s="58">
        <v>277860.7296459018</v>
      </c>
      <c r="F142" s="58">
        <v>600998.054284303</v>
      </c>
      <c r="G142" s="58">
        <v>563558.0697742649</v>
      </c>
      <c r="I142" s="56" t="s">
        <v>430</v>
      </c>
      <c r="J142" s="56" t="s">
        <v>772</v>
      </c>
      <c r="K142" s="57" t="s">
        <v>632</v>
      </c>
      <c r="L142" s="58">
        <v>134223.74580927053</v>
      </c>
      <c r="M142" s="58">
        <v>176440.67809554236</v>
      </c>
      <c r="N142" s="58">
        <v>266002.9555878779</v>
      </c>
      <c r="O142" s="58">
        <v>297066.7152039553</v>
      </c>
    </row>
    <row r="143" spans="1:15" ht="15">
      <c r="A143" s="56" t="s">
        <v>432</v>
      </c>
      <c r="B143" s="56" t="s">
        <v>773</v>
      </c>
      <c r="C143" s="57" t="s">
        <v>632</v>
      </c>
      <c r="D143" s="58">
        <v>0</v>
      </c>
      <c r="E143" s="58">
        <v>104672.42949001025</v>
      </c>
      <c r="F143" s="58">
        <v>583070.0004586689</v>
      </c>
      <c r="G143" s="58">
        <v>595348.5046872618</v>
      </c>
      <c r="I143" s="56" t="s">
        <v>432</v>
      </c>
      <c r="J143" s="56" t="s">
        <v>773</v>
      </c>
      <c r="K143" s="57" t="s">
        <v>632</v>
      </c>
      <c r="L143" s="58">
        <v>160121.4601381775</v>
      </c>
      <c r="M143" s="58">
        <v>214743.89244282432</v>
      </c>
      <c r="N143" s="58">
        <v>350420.9159260234</v>
      </c>
      <c r="O143" s="58">
        <v>398075.5803973237</v>
      </c>
    </row>
    <row r="144" spans="1:15" ht="15">
      <c r="A144" s="56" t="s">
        <v>434</v>
      </c>
      <c r="B144" s="56" t="s">
        <v>774</v>
      </c>
      <c r="C144" s="57" t="s">
        <v>632</v>
      </c>
      <c r="D144" s="58">
        <v>0</v>
      </c>
      <c r="E144" s="58">
        <v>297761.60308967344</v>
      </c>
      <c r="F144" s="58">
        <v>899029.3454966573</v>
      </c>
      <c r="G144" s="58">
        <v>842049.3657294726</v>
      </c>
      <c r="I144" s="56" t="s">
        <v>434</v>
      </c>
      <c r="J144" s="56" t="s">
        <v>774</v>
      </c>
      <c r="K144" s="57" t="s">
        <v>632</v>
      </c>
      <c r="L144" s="58">
        <v>293067.0454698801</v>
      </c>
      <c r="M144" s="58">
        <v>369583.0573418131</v>
      </c>
      <c r="N144" s="58">
        <v>547028.2167437673</v>
      </c>
      <c r="O144" s="58">
        <v>609219.8856805665</v>
      </c>
    </row>
    <row r="145" spans="1:15" ht="15">
      <c r="A145" s="56" t="s">
        <v>436</v>
      </c>
      <c r="B145" s="56" t="s">
        <v>775</v>
      </c>
      <c r="C145" s="57" t="s">
        <v>632</v>
      </c>
      <c r="D145" s="58">
        <v>0</v>
      </c>
      <c r="E145" s="58">
        <v>117088.54682677495</v>
      </c>
      <c r="F145" s="58">
        <v>218544.54438281804</v>
      </c>
      <c r="G145" s="58">
        <v>198092.24907911802</v>
      </c>
      <c r="I145" s="56" t="s">
        <v>436</v>
      </c>
      <c r="J145" s="56" t="s">
        <v>775</v>
      </c>
      <c r="K145" s="57" t="s">
        <v>632</v>
      </c>
      <c r="L145" s="58">
        <v>26808.17535355268</v>
      </c>
      <c r="M145" s="58">
        <v>38197.908669769065</v>
      </c>
      <c r="N145" s="58">
        <v>62463.827614788665</v>
      </c>
      <c r="O145" s="58">
        <v>70519.11870165984</v>
      </c>
    </row>
    <row r="146" spans="1:15" ht="15">
      <c r="A146" s="56" t="s">
        <v>438</v>
      </c>
      <c r="B146" s="56" t="s">
        <v>776</v>
      </c>
      <c r="C146" s="57" t="s">
        <v>632</v>
      </c>
      <c r="D146" s="58">
        <v>0</v>
      </c>
      <c r="E146" s="58">
        <v>257715.0078344345</v>
      </c>
      <c r="F146" s="58">
        <v>883494.1400699541</v>
      </c>
      <c r="G146" s="58">
        <v>817895.1509759407</v>
      </c>
      <c r="I146" s="56" t="s">
        <v>438</v>
      </c>
      <c r="J146" s="56" t="s">
        <v>776</v>
      </c>
      <c r="K146" s="57" t="s">
        <v>632</v>
      </c>
      <c r="L146" s="58">
        <v>243725.21444692928</v>
      </c>
      <c r="M146" s="58">
        <v>314258.63165817317</v>
      </c>
      <c r="N146" s="58">
        <v>486591.8605298791</v>
      </c>
      <c r="O146" s="58">
        <v>546970.4070130866</v>
      </c>
    </row>
    <row r="147" spans="1:15" ht="15">
      <c r="A147" s="56" t="s">
        <v>440</v>
      </c>
      <c r="B147" s="56" t="s">
        <v>777</v>
      </c>
      <c r="C147" s="57" t="s">
        <v>632</v>
      </c>
      <c r="D147" s="58">
        <v>0</v>
      </c>
      <c r="E147" s="58">
        <v>480817.51745058596</v>
      </c>
      <c r="F147" s="58">
        <v>1143591.3058605231</v>
      </c>
      <c r="G147" s="58">
        <v>1078448.1951728566</v>
      </c>
      <c r="I147" s="56" t="s">
        <v>440</v>
      </c>
      <c r="J147" s="56" t="s">
        <v>777</v>
      </c>
      <c r="K147" s="57" t="s">
        <v>632</v>
      </c>
      <c r="L147" s="58">
        <v>275853.98961246014</v>
      </c>
      <c r="M147" s="58">
        <v>358215.8142511491</v>
      </c>
      <c r="N147" s="58">
        <v>544153.4877838809</v>
      </c>
      <c r="O147" s="58">
        <v>609042.7448618561</v>
      </c>
    </row>
    <row r="148" spans="1:15" ht="15">
      <c r="A148" s="56" t="s">
        <v>442</v>
      </c>
      <c r="B148" s="56" t="s">
        <v>778</v>
      </c>
      <c r="C148" s="57" t="s">
        <v>632</v>
      </c>
      <c r="D148" s="58">
        <v>0</v>
      </c>
      <c r="E148" s="58">
        <v>-33473.553809416946</v>
      </c>
      <c r="F148" s="58">
        <v>253551.6793785342</v>
      </c>
      <c r="G148" s="58">
        <v>210007.32645416725</v>
      </c>
      <c r="I148" s="56" t="s">
        <v>442</v>
      </c>
      <c r="J148" s="56" t="s">
        <v>778</v>
      </c>
      <c r="K148" s="57" t="s">
        <v>632</v>
      </c>
      <c r="L148" s="58">
        <v>116165.23497666931</v>
      </c>
      <c r="M148" s="58">
        <v>140349.13920725882</v>
      </c>
      <c r="N148" s="58">
        <v>219068.80436592177</v>
      </c>
      <c r="O148" s="58">
        <v>246474.9115263056</v>
      </c>
    </row>
    <row r="149" spans="1:15" ht="15">
      <c r="A149" s="56" t="s">
        <v>444</v>
      </c>
      <c r="B149" s="56" t="s">
        <v>779</v>
      </c>
      <c r="C149" s="57" t="s">
        <v>632</v>
      </c>
      <c r="D149" s="58">
        <v>0</v>
      </c>
      <c r="E149" s="58">
        <v>1113732.4772420004</v>
      </c>
      <c r="F149" s="58">
        <v>3331545.6358280443</v>
      </c>
      <c r="G149" s="58">
        <v>3256169.8877488114</v>
      </c>
      <c r="I149" s="56" t="s">
        <v>444</v>
      </c>
      <c r="J149" s="56" t="s">
        <v>779</v>
      </c>
      <c r="K149" s="57" t="s">
        <v>632</v>
      </c>
      <c r="L149" s="58">
        <v>876954.1845237836</v>
      </c>
      <c r="M149" s="58">
        <v>1140961.8546596542</v>
      </c>
      <c r="N149" s="58">
        <v>1775798.0196260363</v>
      </c>
      <c r="O149" s="58">
        <v>1999251.3637860566</v>
      </c>
    </row>
    <row r="150" spans="1:15" ht="15">
      <c r="A150" s="56" t="s">
        <v>446</v>
      </c>
      <c r="B150" s="56" t="s">
        <v>780</v>
      </c>
      <c r="C150" s="57" t="s">
        <v>632</v>
      </c>
      <c r="D150" s="58">
        <v>0</v>
      </c>
      <c r="E150" s="58">
        <v>261680.7561864173</v>
      </c>
      <c r="F150" s="58">
        <v>664778.6004216038</v>
      </c>
      <c r="G150" s="58">
        <v>587811.8369954098</v>
      </c>
      <c r="I150" s="56" t="s">
        <v>446</v>
      </c>
      <c r="J150" s="56" t="s">
        <v>780</v>
      </c>
      <c r="K150" s="57" t="s">
        <v>632</v>
      </c>
      <c r="L150" s="58">
        <v>170291.28511654772</v>
      </c>
      <c r="M150" s="58">
        <v>215799.84153222851</v>
      </c>
      <c r="N150" s="58">
        <v>324014.05610977206</v>
      </c>
      <c r="O150" s="58">
        <v>361577.42940932326</v>
      </c>
    </row>
    <row r="151" spans="1:15" ht="15">
      <c r="A151" s="56" t="s">
        <v>448</v>
      </c>
      <c r="B151" s="56" t="s">
        <v>781</v>
      </c>
      <c r="C151" s="57" t="s">
        <v>632</v>
      </c>
      <c r="D151" s="58">
        <v>0</v>
      </c>
      <c r="E151" s="58">
        <v>2134610.210019879</v>
      </c>
      <c r="F151" s="58">
        <v>5215157.126944508</v>
      </c>
      <c r="G151" s="58">
        <v>4870704.600076139</v>
      </c>
      <c r="I151" s="56" t="s">
        <v>448</v>
      </c>
      <c r="J151" s="56" t="s">
        <v>781</v>
      </c>
      <c r="K151" s="57" t="s">
        <v>632</v>
      </c>
      <c r="L151" s="58">
        <v>1367746.2180232964</v>
      </c>
      <c r="M151" s="58">
        <v>1774431.1285960227</v>
      </c>
      <c r="N151" s="58">
        <v>2655506.0554896593</v>
      </c>
      <c r="O151" s="58">
        <v>2964148.0206172243</v>
      </c>
    </row>
    <row r="152" spans="1:15" ht="15">
      <c r="A152" s="56" t="s">
        <v>450</v>
      </c>
      <c r="B152" s="56" t="s">
        <v>782</v>
      </c>
      <c r="C152" s="57" t="s">
        <v>632</v>
      </c>
      <c r="D152" s="58">
        <v>0</v>
      </c>
      <c r="E152" s="58">
        <v>123548.27018779749</v>
      </c>
      <c r="F152" s="58">
        <v>277387.0771505274</v>
      </c>
      <c r="G152" s="58">
        <v>259882.5792240391</v>
      </c>
      <c r="I152" s="56" t="s">
        <v>450</v>
      </c>
      <c r="J152" s="56" t="s">
        <v>782</v>
      </c>
      <c r="K152" s="57" t="s">
        <v>632</v>
      </c>
      <c r="L152" s="58">
        <v>28659.280475547304</v>
      </c>
      <c r="M152" s="58">
        <v>43679.803646798246</v>
      </c>
      <c r="N152" s="58">
        <v>80598.35486484692</v>
      </c>
      <c r="O152" s="58">
        <v>93201.12450555107</v>
      </c>
    </row>
    <row r="153" spans="1:15" ht="15">
      <c r="A153" s="56" t="s">
        <v>452</v>
      </c>
      <c r="B153" s="56" t="s">
        <v>783</v>
      </c>
      <c r="C153" s="57" t="s">
        <v>632</v>
      </c>
      <c r="D153" s="58">
        <v>0</v>
      </c>
      <c r="E153" s="58">
        <v>130641.14878604095</v>
      </c>
      <c r="F153" s="58">
        <v>636350.0097294068</v>
      </c>
      <c r="G153" s="58">
        <v>526791.5713977115</v>
      </c>
      <c r="I153" s="56" t="s">
        <v>452</v>
      </c>
      <c r="J153" s="56" t="s">
        <v>783</v>
      </c>
      <c r="K153" s="57" t="s">
        <v>632</v>
      </c>
      <c r="L153" s="58">
        <v>153883.7599439323</v>
      </c>
      <c r="M153" s="58">
        <v>198873.34454884753</v>
      </c>
      <c r="N153" s="58">
        <v>324542.23962899484</v>
      </c>
      <c r="O153" s="58">
        <v>368678.81264487933</v>
      </c>
    </row>
    <row r="154" spans="1:15" ht="15">
      <c r="A154" s="56" t="s">
        <v>454</v>
      </c>
      <c r="B154" s="56" t="s">
        <v>784</v>
      </c>
      <c r="C154" s="57" t="s">
        <v>632</v>
      </c>
      <c r="D154" s="58">
        <v>0</v>
      </c>
      <c r="E154" s="58">
        <v>-22417.784016047837</v>
      </c>
      <c r="F154" s="58">
        <v>142309.06914978847</v>
      </c>
      <c r="G154" s="58">
        <v>111619.30902615399</v>
      </c>
      <c r="I154" s="56" t="s">
        <v>454</v>
      </c>
      <c r="J154" s="56" t="s">
        <v>784</v>
      </c>
      <c r="K154" s="57" t="s">
        <v>632</v>
      </c>
      <c r="L154" s="58">
        <v>24624.26733407844</v>
      </c>
      <c r="M154" s="58">
        <v>37959.47612089594</v>
      </c>
      <c r="N154" s="58">
        <v>75657.70584479254</v>
      </c>
      <c r="O154" s="58">
        <v>88626.84479327174</v>
      </c>
    </row>
    <row r="155" spans="1:15" ht="15">
      <c r="A155" s="56" t="s">
        <v>456</v>
      </c>
      <c r="B155" s="56" t="s">
        <v>785</v>
      </c>
      <c r="C155" s="57" t="s">
        <v>632</v>
      </c>
      <c r="D155" s="58">
        <v>0</v>
      </c>
      <c r="E155" s="58">
        <v>72338.00751116383</v>
      </c>
      <c r="F155" s="58">
        <v>243203.9416443149</v>
      </c>
      <c r="G155" s="58">
        <v>213168.85283028684</v>
      </c>
      <c r="I155" s="56" t="s">
        <v>456</v>
      </c>
      <c r="J155" s="56" t="s">
        <v>785</v>
      </c>
      <c r="K155" s="57" t="s">
        <v>632</v>
      </c>
      <c r="L155" s="58">
        <v>26449.959029042395</v>
      </c>
      <c r="M155" s="58">
        <v>41326.361015224364</v>
      </c>
      <c r="N155" s="58">
        <v>80240.55880778283</v>
      </c>
      <c r="O155" s="58">
        <v>93583.70546633168</v>
      </c>
    </row>
    <row r="156" spans="1:15" ht="15">
      <c r="A156" s="56" t="s">
        <v>458</v>
      </c>
      <c r="B156" s="56" t="s">
        <v>786</v>
      </c>
      <c r="C156" s="57" t="s">
        <v>632</v>
      </c>
      <c r="D156" s="58">
        <v>0</v>
      </c>
      <c r="E156" s="58">
        <v>166968.17002569092</v>
      </c>
      <c r="F156" s="58">
        <v>450523.86720247427</v>
      </c>
      <c r="G156" s="58">
        <v>391522.7329676682</v>
      </c>
      <c r="I156" s="56" t="s">
        <v>458</v>
      </c>
      <c r="J156" s="56" t="s">
        <v>786</v>
      </c>
      <c r="K156" s="57" t="s">
        <v>632</v>
      </c>
      <c r="L156" s="58">
        <v>71291.16682543</v>
      </c>
      <c r="M156" s="58">
        <v>98209.06621953752</v>
      </c>
      <c r="N156" s="58">
        <v>164386.76920028916</v>
      </c>
      <c r="O156" s="58">
        <v>188345.39587979857</v>
      </c>
    </row>
    <row r="157" spans="1:15" ht="15">
      <c r="A157" s="56" t="s">
        <v>460</v>
      </c>
      <c r="B157" s="56" t="s">
        <v>787</v>
      </c>
      <c r="C157" s="57" t="s">
        <v>632</v>
      </c>
      <c r="D157" s="58">
        <v>0</v>
      </c>
      <c r="E157" s="58">
        <v>79143.1955734659</v>
      </c>
      <c r="F157" s="58">
        <v>353858.61298130685</v>
      </c>
      <c r="G157" s="58">
        <v>311273.0641053277</v>
      </c>
      <c r="I157" s="56" t="s">
        <v>460</v>
      </c>
      <c r="J157" s="56" t="s">
        <v>787</v>
      </c>
      <c r="K157" s="57" t="s">
        <v>632</v>
      </c>
      <c r="L157" s="58">
        <v>77543.21849105181</v>
      </c>
      <c r="M157" s="58">
        <v>103369.34576373594</v>
      </c>
      <c r="N157" s="58">
        <v>172680.60206559254</v>
      </c>
      <c r="O157" s="58">
        <v>197017.66445918707</v>
      </c>
    </row>
    <row r="158" spans="1:15" ht="15">
      <c r="A158" s="56" t="s">
        <v>462</v>
      </c>
      <c r="B158" s="56" t="s">
        <v>788</v>
      </c>
      <c r="C158" s="57" t="s">
        <v>632</v>
      </c>
      <c r="D158" s="58">
        <v>0</v>
      </c>
      <c r="E158" s="58">
        <v>62554.25519598578</v>
      </c>
      <c r="F158" s="58">
        <v>261741.6752880183</v>
      </c>
      <c r="G158" s="58">
        <v>214644.73376947083</v>
      </c>
      <c r="I158" s="56" t="s">
        <v>462</v>
      </c>
      <c r="J158" s="56" t="s">
        <v>788</v>
      </c>
      <c r="K158" s="57" t="s">
        <v>632</v>
      </c>
      <c r="L158" s="58">
        <v>31732.972657811828</v>
      </c>
      <c r="M158" s="58">
        <v>48668.86963367276</v>
      </c>
      <c r="N158" s="58">
        <v>93460.71164209023</v>
      </c>
      <c r="O158" s="58">
        <v>109210.49632836506</v>
      </c>
    </row>
    <row r="159" spans="1:15" ht="15">
      <c r="A159" s="56" t="s">
        <v>464</v>
      </c>
      <c r="B159" s="56" t="s">
        <v>789</v>
      </c>
      <c r="C159" s="57" t="s">
        <v>632</v>
      </c>
      <c r="D159" s="58">
        <v>0</v>
      </c>
      <c r="E159" s="58">
        <v>266620.1832157271</v>
      </c>
      <c r="F159" s="58">
        <v>777231.5525155449</v>
      </c>
      <c r="G159" s="58">
        <v>725080.6863288078</v>
      </c>
      <c r="I159" s="56" t="s">
        <v>464</v>
      </c>
      <c r="J159" s="56" t="s">
        <v>789</v>
      </c>
      <c r="K159" s="57" t="s">
        <v>632</v>
      </c>
      <c r="L159" s="58">
        <v>205789.9558091089</v>
      </c>
      <c r="M159" s="58">
        <v>263648.7277741395</v>
      </c>
      <c r="N159" s="58">
        <v>405630.0385839492</v>
      </c>
      <c r="O159" s="58">
        <v>455228.93878486194</v>
      </c>
    </row>
    <row r="160" spans="1:15" ht="15">
      <c r="A160" s="56" t="s">
        <v>466</v>
      </c>
      <c r="B160" s="56" t="s">
        <v>790</v>
      </c>
      <c r="C160" s="57" t="s">
        <v>632</v>
      </c>
      <c r="D160" s="58">
        <v>0</v>
      </c>
      <c r="E160" s="58">
        <v>145951.26643149834</v>
      </c>
      <c r="F160" s="58">
        <v>326908.7368924902</v>
      </c>
      <c r="G160" s="58">
        <v>322219.20974462223</v>
      </c>
      <c r="I160" s="56" t="s">
        <v>466</v>
      </c>
      <c r="J160" s="56" t="s">
        <v>790</v>
      </c>
      <c r="K160" s="57" t="s">
        <v>632</v>
      </c>
      <c r="L160" s="58">
        <v>42558.47113789851</v>
      </c>
      <c r="M160" s="58">
        <v>62694.178335539065</v>
      </c>
      <c r="N160" s="58">
        <v>110560.81823452748</v>
      </c>
      <c r="O160" s="58">
        <v>127496.08888927754</v>
      </c>
    </row>
    <row r="161" spans="1:15" ht="15">
      <c r="A161" s="56" t="s">
        <v>468</v>
      </c>
      <c r="B161" s="56" t="s">
        <v>791</v>
      </c>
      <c r="C161" s="57" t="s">
        <v>632</v>
      </c>
      <c r="D161" s="58">
        <v>0</v>
      </c>
      <c r="E161" s="58">
        <v>208801.78245652327</v>
      </c>
      <c r="F161" s="58">
        <v>381332.54740776634</v>
      </c>
      <c r="G161" s="58">
        <v>371667.20072161173</v>
      </c>
      <c r="I161" s="56" t="s">
        <v>468</v>
      </c>
      <c r="J161" s="56" t="s">
        <v>791</v>
      </c>
      <c r="K161" s="57" t="s">
        <v>632</v>
      </c>
      <c r="L161" s="58">
        <v>50245.3225503494</v>
      </c>
      <c r="M161" s="58">
        <v>72590.79713182873</v>
      </c>
      <c r="N161" s="58">
        <v>118389.88800473697</v>
      </c>
      <c r="O161" s="58">
        <v>134568.33940967033</v>
      </c>
    </row>
    <row r="162" spans="1:15" ht="15">
      <c r="A162" s="56" t="s">
        <v>470</v>
      </c>
      <c r="B162" s="56" t="s">
        <v>792</v>
      </c>
      <c r="C162" s="57" t="s">
        <v>632</v>
      </c>
      <c r="D162" s="58">
        <v>0</v>
      </c>
      <c r="E162" s="58">
        <v>2126622.73583436</v>
      </c>
      <c r="F162" s="58">
        <v>5752572.800470486</v>
      </c>
      <c r="G162" s="58">
        <v>5446906.735529445</v>
      </c>
      <c r="I162" s="56" t="s">
        <v>470</v>
      </c>
      <c r="J162" s="56" t="s">
        <v>792</v>
      </c>
      <c r="K162" s="57" t="s">
        <v>632</v>
      </c>
      <c r="L162" s="58">
        <v>1753358.9655228779</v>
      </c>
      <c r="M162" s="58">
        <v>2209551.9405957907</v>
      </c>
      <c r="N162" s="58">
        <v>3275584.32360477</v>
      </c>
      <c r="O162" s="58">
        <v>3648225.2583295777</v>
      </c>
    </row>
    <row r="163" spans="1:15" ht="15">
      <c r="A163" s="56" t="s">
        <v>472</v>
      </c>
      <c r="B163" s="56" t="s">
        <v>793</v>
      </c>
      <c r="C163" s="57" t="s">
        <v>632</v>
      </c>
      <c r="D163" s="58">
        <v>0</v>
      </c>
      <c r="E163" s="58">
        <v>662468.2634704653</v>
      </c>
      <c r="F163" s="58">
        <v>1144788.5959247956</v>
      </c>
      <c r="G163" s="58">
        <v>1133045.4583830694</v>
      </c>
      <c r="I163" s="56" t="s">
        <v>472</v>
      </c>
      <c r="J163" s="56" t="s">
        <v>793</v>
      </c>
      <c r="K163" s="57" t="s">
        <v>632</v>
      </c>
      <c r="L163" s="58">
        <v>59628.93044833932</v>
      </c>
      <c r="M163" s="58">
        <v>132754.8715404896</v>
      </c>
      <c r="N163" s="58">
        <v>246194.8712000139</v>
      </c>
      <c r="O163" s="58">
        <v>287892.67661002185</v>
      </c>
    </row>
    <row r="164" spans="1:15" ht="15">
      <c r="A164" s="56" t="s">
        <v>474</v>
      </c>
      <c r="B164" s="56" t="s">
        <v>794</v>
      </c>
      <c r="C164" s="57" t="s">
        <v>632</v>
      </c>
      <c r="D164" s="58">
        <v>0</v>
      </c>
      <c r="E164" s="58">
        <v>490480.7208993621</v>
      </c>
      <c r="F164" s="58">
        <v>1115827.2652895693</v>
      </c>
      <c r="G164" s="58">
        <v>1043323.9392510885</v>
      </c>
      <c r="I164" s="56" t="s">
        <v>474</v>
      </c>
      <c r="J164" s="56" t="s">
        <v>794</v>
      </c>
      <c r="K164" s="57" t="s">
        <v>632</v>
      </c>
      <c r="L164" s="58">
        <v>223723.1834934894</v>
      </c>
      <c r="M164" s="58">
        <v>297909.9180156514</v>
      </c>
      <c r="N164" s="58">
        <v>467921.06067543477</v>
      </c>
      <c r="O164" s="58">
        <v>528034.0105820177</v>
      </c>
    </row>
    <row r="165" spans="1:15" ht="15">
      <c r="A165" s="56" t="s">
        <v>476</v>
      </c>
      <c r="B165" s="56" t="s">
        <v>795</v>
      </c>
      <c r="C165" s="57" t="s">
        <v>632</v>
      </c>
      <c r="D165" s="58">
        <v>0</v>
      </c>
      <c r="E165" s="58">
        <v>1496977.976884976</v>
      </c>
      <c r="F165" s="58">
        <v>3326867.8926103674</v>
      </c>
      <c r="G165" s="58">
        <v>3074605.6467051804</v>
      </c>
      <c r="I165" s="56" t="s">
        <v>476</v>
      </c>
      <c r="J165" s="56" t="s">
        <v>795</v>
      </c>
      <c r="K165" s="57" t="s">
        <v>632</v>
      </c>
      <c r="L165" s="58">
        <v>685731.4326005578</v>
      </c>
      <c r="M165" s="58">
        <v>912064.4197161682</v>
      </c>
      <c r="N165" s="58">
        <v>1404216.1303188168</v>
      </c>
      <c r="O165" s="58">
        <v>1577572.7036372572</v>
      </c>
    </row>
    <row r="166" spans="1:15" ht="15">
      <c r="A166" s="56" t="s">
        <v>478</v>
      </c>
      <c r="B166" s="56" t="s">
        <v>796</v>
      </c>
      <c r="C166" s="57" t="s">
        <v>632</v>
      </c>
      <c r="D166" s="58">
        <v>0</v>
      </c>
      <c r="E166" s="58">
        <v>273984.53009852674</v>
      </c>
      <c r="F166" s="58">
        <v>573049.6952478928</v>
      </c>
      <c r="G166" s="58">
        <v>500829.9631367591</v>
      </c>
      <c r="I166" s="56" t="s">
        <v>478</v>
      </c>
      <c r="J166" s="56" t="s">
        <v>796</v>
      </c>
      <c r="K166" s="57" t="s">
        <v>632</v>
      </c>
      <c r="L166" s="58">
        <v>96191.97025402449</v>
      </c>
      <c r="M166" s="58">
        <v>130156.55790883303</v>
      </c>
      <c r="N166" s="58">
        <v>204540.36541512422</v>
      </c>
      <c r="O166" s="58">
        <v>230902.35226526158</v>
      </c>
    </row>
    <row r="167" spans="1:15" ht="15">
      <c r="A167" s="56" t="s">
        <v>480</v>
      </c>
      <c r="B167" s="56" t="s">
        <v>797</v>
      </c>
      <c r="C167" s="57" t="s">
        <v>632</v>
      </c>
      <c r="D167" s="58">
        <v>0</v>
      </c>
      <c r="E167" s="58">
        <v>132024.24899049685</v>
      </c>
      <c r="F167" s="58">
        <v>270150.01639919984</v>
      </c>
      <c r="G167" s="58">
        <v>230111.7818191452</v>
      </c>
      <c r="I167" s="56" t="s">
        <v>480</v>
      </c>
      <c r="J167" s="56" t="s">
        <v>797</v>
      </c>
      <c r="K167" s="57" t="s">
        <v>632</v>
      </c>
      <c r="L167" s="58">
        <v>50354.90101567563</v>
      </c>
      <c r="M167" s="58">
        <v>66784.48181282543</v>
      </c>
      <c r="N167" s="58">
        <v>101903.14880736824</v>
      </c>
      <c r="O167" s="58">
        <v>114297.87446445017</v>
      </c>
    </row>
    <row r="168" spans="1:15" ht="15">
      <c r="A168" s="56" t="s">
        <v>482</v>
      </c>
      <c r="B168" s="56" t="s">
        <v>798</v>
      </c>
      <c r="C168" s="57" t="s">
        <v>632</v>
      </c>
      <c r="D168" s="58">
        <v>0</v>
      </c>
      <c r="E168" s="58">
        <v>3812661.7058694214</v>
      </c>
      <c r="F168" s="58">
        <v>7881266.7731863335</v>
      </c>
      <c r="G168" s="58">
        <v>7888291.425362274</v>
      </c>
      <c r="I168" s="56" t="s">
        <v>482</v>
      </c>
      <c r="J168" s="56" t="s">
        <v>798</v>
      </c>
      <c r="K168" s="57" t="s">
        <v>632</v>
      </c>
      <c r="L168" s="58">
        <v>1129250.5334914774</v>
      </c>
      <c r="M168" s="58">
        <v>1777388.088877298</v>
      </c>
      <c r="N168" s="58">
        <v>2856069.9254605994</v>
      </c>
      <c r="O168" s="58">
        <v>3249764.09609586</v>
      </c>
    </row>
    <row r="169" spans="1:15" ht="15">
      <c r="A169" s="56" t="s">
        <v>484</v>
      </c>
      <c r="B169" s="56" t="s">
        <v>799</v>
      </c>
      <c r="C169" s="57" t="s">
        <v>632</v>
      </c>
      <c r="D169" s="58">
        <v>0</v>
      </c>
      <c r="E169" s="58">
        <v>326081.63438545726</v>
      </c>
      <c r="F169" s="58">
        <v>1212321.9012080934</v>
      </c>
      <c r="G169" s="58">
        <v>1138604.1831372418</v>
      </c>
      <c r="I169" s="56" t="s">
        <v>484</v>
      </c>
      <c r="J169" s="56" t="s">
        <v>799</v>
      </c>
      <c r="K169" s="57" t="s">
        <v>632</v>
      </c>
      <c r="L169" s="58">
        <v>388157.4860917758</v>
      </c>
      <c r="M169" s="58">
        <v>489674.1202719882</v>
      </c>
      <c r="N169" s="58">
        <v>743355.9861199874</v>
      </c>
      <c r="O169" s="58">
        <v>832682.7311198022</v>
      </c>
    </row>
    <row r="170" spans="1:15" ht="15">
      <c r="A170" s="56" t="s">
        <v>486</v>
      </c>
      <c r="B170" s="56" t="s">
        <v>800</v>
      </c>
      <c r="C170" s="57" t="s">
        <v>632</v>
      </c>
      <c r="D170" s="58">
        <v>0</v>
      </c>
      <c r="E170" s="58">
        <v>648294.2600830961</v>
      </c>
      <c r="F170" s="58">
        <v>1455315.5805226136</v>
      </c>
      <c r="G170" s="58">
        <v>1423987.528685933</v>
      </c>
      <c r="I170" s="56" t="s">
        <v>486</v>
      </c>
      <c r="J170" s="56" t="s">
        <v>800</v>
      </c>
      <c r="K170" s="57" t="s">
        <v>632</v>
      </c>
      <c r="L170" s="58">
        <v>463142.12760409433</v>
      </c>
      <c r="M170" s="58">
        <v>586074.3285705205</v>
      </c>
      <c r="N170" s="58">
        <v>844906.004466163</v>
      </c>
      <c r="O170" s="58">
        <v>934194.4363513421</v>
      </c>
    </row>
    <row r="171" spans="1:15" ht="15">
      <c r="A171" s="56" t="s">
        <v>488</v>
      </c>
      <c r="B171" s="56" t="s">
        <v>801</v>
      </c>
      <c r="C171" s="57" t="s">
        <v>632</v>
      </c>
      <c r="D171" s="58">
        <v>0</v>
      </c>
      <c r="E171" s="58">
        <v>202119.74079250311</v>
      </c>
      <c r="F171" s="58">
        <v>524620.5574296764</v>
      </c>
      <c r="G171" s="58">
        <v>489552.1617003535</v>
      </c>
      <c r="I171" s="56" t="s">
        <v>488</v>
      </c>
      <c r="J171" s="56" t="s">
        <v>801</v>
      </c>
      <c r="K171" s="57" t="s">
        <v>632</v>
      </c>
      <c r="L171" s="58">
        <v>111736.64222676866</v>
      </c>
      <c r="M171" s="58">
        <v>149415.44265911914</v>
      </c>
      <c r="N171" s="58">
        <v>236227.0205894783</v>
      </c>
      <c r="O171" s="58">
        <v>267221.5394941983</v>
      </c>
    </row>
    <row r="172" spans="1:15" ht="15">
      <c r="A172" s="56" t="s">
        <v>490</v>
      </c>
      <c r="B172" s="56" t="s">
        <v>802</v>
      </c>
      <c r="C172" s="57" t="s">
        <v>632</v>
      </c>
      <c r="D172" s="58">
        <v>0</v>
      </c>
      <c r="E172" s="58">
        <v>297494.0475462042</v>
      </c>
      <c r="F172" s="58">
        <v>846983.0389434127</v>
      </c>
      <c r="G172" s="58">
        <v>735307.9847768787</v>
      </c>
      <c r="I172" s="56" t="s">
        <v>490</v>
      </c>
      <c r="J172" s="56" t="s">
        <v>802</v>
      </c>
      <c r="K172" s="57" t="s">
        <v>632</v>
      </c>
      <c r="L172" s="58">
        <v>159676.6476795934</v>
      </c>
      <c r="M172" s="58">
        <v>217182.41603305843</v>
      </c>
      <c r="N172" s="58">
        <v>353132.681648707</v>
      </c>
      <c r="O172" s="58">
        <v>401052.4975567255</v>
      </c>
    </row>
    <row r="173" spans="1:15" ht="15">
      <c r="A173" s="56" t="s">
        <v>492</v>
      </c>
      <c r="B173" s="56" t="s">
        <v>803</v>
      </c>
      <c r="C173" s="57" t="s">
        <v>632</v>
      </c>
      <c r="D173" s="58">
        <v>0</v>
      </c>
      <c r="E173" s="58">
        <v>739826.8920895178</v>
      </c>
      <c r="F173" s="58">
        <v>1710866.7174085435</v>
      </c>
      <c r="G173" s="58">
        <v>1595752.0251277145</v>
      </c>
      <c r="I173" s="56" t="s">
        <v>492</v>
      </c>
      <c r="J173" s="56" t="s">
        <v>803</v>
      </c>
      <c r="K173" s="57" t="s">
        <v>632</v>
      </c>
      <c r="L173" s="58">
        <v>414358.6319268588</v>
      </c>
      <c r="M173" s="58">
        <v>541154.8679445013</v>
      </c>
      <c r="N173" s="58">
        <v>814164.5993960556</v>
      </c>
      <c r="O173" s="58">
        <v>909949.9641927425</v>
      </c>
    </row>
    <row r="174" spans="1:15" ht="15">
      <c r="A174" s="56" t="s">
        <v>494</v>
      </c>
      <c r="B174" s="56" t="s">
        <v>804</v>
      </c>
      <c r="C174" s="57" t="s">
        <v>632</v>
      </c>
      <c r="D174" s="58">
        <v>0</v>
      </c>
      <c r="E174" s="58">
        <v>378495.40733414143</v>
      </c>
      <c r="F174" s="58">
        <v>895890.0635672957</v>
      </c>
      <c r="G174" s="58">
        <v>861477.3309910512</v>
      </c>
      <c r="I174" s="56" t="s">
        <v>494</v>
      </c>
      <c r="J174" s="56" t="s">
        <v>804</v>
      </c>
      <c r="K174" s="57" t="s">
        <v>632</v>
      </c>
      <c r="L174" s="58">
        <v>216226.05355826765</v>
      </c>
      <c r="M174" s="58">
        <v>283043.2047579847</v>
      </c>
      <c r="N174" s="58">
        <v>431473.1306793047</v>
      </c>
      <c r="O174" s="58">
        <v>483081.8220859729</v>
      </c>
    </row>
    <row r="175" spans="1:15" ht="15">
      <c r="A175" s="56" t="s">
        <v>496</v>
      </c>
      <c r="B175" s="56" t="s">
        <v>805</v>
      </c>
      <c r="C175" s="57" t="s">
        <v>632</v>
      </c>
      <c r="D175" s="58">
        <v>0</v>
      </c>
      <c r="E175" s="58">
        <v>675597.590743592</v>
      </c>
      <c r="F175" s="58">
        <v>1576651.0059961919</v>
      </c>
      <c r="G175" s="58">
        <v>1438117.3688209187</v>
      </c>
      <c r="I175" s="56" t="s">
        <v>496</v>
      </c>
      <c r="J175" s="56" t="s">
        <v>805</v>
      </c>
      <c r="K175" s="57" t="s">
        <v>632</v>
      </c>
      <c r="L175" s="58">
        <v>364581.90269964933</v>
      </c>
      <c r="M175" s="58">
        <v>475106.0390874613</v>
      </c>
      <c r="N175" s="58">
        <v>721032.0089152828</v>
      </c>
      <c r="O175" s="58">
        <v>807400.6534021422</v>
      </c>
    </row>
    <row r="176" spans="1:15" ht="15">
      <c r="A176" s="56" t="s">
        <v>498</v>
      </c>
      <c r="B176" s="56" t="s">
        <v>806</v>
      </c>
      <c r="C176" s="57" t="s">
        <v>632</v>
      </c>
      <c r="D176" s="58">
        <v>0</v>
      </c>
      <c r="E176" s="58">
        <v>492460.9099203851</v>
      </c>
      <c r="F176" s="58">
        <v>1032312.8517681481</v>
      </c>
      <c r="G176" s="58">
        <v>991337.5205815351</v>
      </c>
      <c r="I176" s="56" t="s">
        <v>498</v>
      </c>
      <c r="J176" s="56" t="s">
        <v>806</v>
      </c>
      <c r="K176" s="57" t="s">
        <v>632</v>
      </c>
      <c r="L176" s="58">
        <v>192296.97646820638</v>
      </c>
      <c r="M176" s="58">
        <v>264345.154161836</v>
      </c>
      <c r="N176" s="58">
        <v>412648.15163172036</v>
      </c>
      <c r="O176" s="58">
        <v>464252.5284998007</v>
      </c>
    </row>
    <row r="177" spans="1:15" ht="15">
      <c r="A177" s="56" t="s">
        <v>500</v>
      </c>
      <c r="B177" s="56" t="s">
        <v>807</v>
      </c>
      <c r="C177" s="57" t="s">
        <v>632</v>
      </c>
      <c r="D177" s="58">
        <v>0</v>
      </c>
      <c r="E177" s="58">
        <v>354348.6331511177</v>
      </c>
      <c r="F177" s="58">
        <v>910259.9975083182</v>
      </c>
      <c r="G177" s="58">
        <v>842770.1470674649</v>
      </c>
      <c r="I177" s="56" t="s">
        <v>500</v>
      </c>
      <c r="J177" s="56" t="s">
        <v>807</v>
      </c>
      <c r="K177" s="57" t="s">
        <v>632</v>
      </c>
      <c r="L177" s="58">
        <v>242385.00648458395</v>
      </c>
      <c r="M177" s="58">
        <v>309716.12785764784</v>
      </c>
      <c r="N177" s="58">
        <v>466392.0473514963</v>
      </c>
      <c r="O177" s="58">
        <v>521339.28172906116</v>
      </c>
    </row>
    <row r="178" spans="1:15" ht="15">
      <c r="A178" s="56" t="s">
        <v>502</v>
      </c>
      <c r="B178" s="56" t="s">
        <v>808</v>
      </c>
      <c r="C178" s="57" t="s">
        <v>632</v>
      </c>
      <c r="D178" s="58">
        <v>0</v>
      </c>
      <c r="E178" s="58">
        <v>176642.35972542968</v>
      </c>
      <c r="F178" s="58">
        <v>534772.4216142995</v>
      </c>
      <c r="G178" s="58">
        <v>494104.53653198155</v>
      </c>
      <c r="I178" s="56" t="s">
        <v>502</v>
      </c>
      <c r="J178" s="56" t="s">
        <v>808</v>
      </c>
      <c r="K178" s="57" t="s">
        <v>632</v>
      </c>
      <c r="L178" s="58">
        <v>108625.99615482101</v>
      </c>
      <c r="M178" s="58">
        <v>147858.34967722744</v>
      </c>
      <c r="N178" s="58">
        <v>241489.74327882007</v>
      </c>
      <c r="O178" s="58">
        <v>274704.3678638898</v>
      </c>
    </row>
    <row r="179" spans="1:15" ht="15">
      <c r="A179" s="56" t="s">
        <v>504</v>
      </c>
      <c r="B179" s="56" t="s">
        <v>809</v>
      </c>
      <c r="C179" s="57" t="s">
        <v>632</v>
      </c>
      <c r="D179" s="58">
        <v>0</v>
      </c>
      <c r="E179" s="58">
        <v>257866.0553091676</v>
      </c>
      <c r="F179" s="58">
        <v>603083.7983535486</v>
      </c>
      <c r="G179" s="58">
        <v>547455.5955010769</v>
      </c>
      <c r="I179" s="56" t="s">
        <v>504</v>
      </c>
      <c r="J179" s="56" t="s">
        <v>809</v>
      </c>
      <c r="K179" s="57" t="s">
        <v>632</v>
      </c>
      <c r="L179" s="58">
        <v>103456.36951140454</v>
      </c>
      <c r="M179" s="58">
        <v>140524.05173178297</v>
      </c>
      <c r="N179" s="58">
        <v>228198.60700093769</v>
      </c>
      <c r="O179" s="58">
        <v>259101.94630185608</v>
      </c>
    </row>
    <row r="180" spans="1:15" ht="15">
      <c r="A180" s="56" t="s">
        <v>506</v>
      </c>
      <c r="B180" s="56" t="s">
        <v>810</v>
      </c>
      <c r="C180" s="57" t="s">
        <v>632</v>
      </c>
      <c r="D180" s="58">
        <v>0</v>
      </c>
      <c r="E180" s="58">
        <v>143367.99657398928</v>
      </c>
      <c r="F180" s="58">
        <v>313022.83640485094</v>
      </c>
      <c r="G180" s="58">
        <v>286771.67269046535</v>
      </c>
      <c r="I180" s="56" t="s">
        <v>506</v>
      </c>
      <c r="J180" s="56" t="s">
        <v>810</v>
      </c>
      <c r="K180" s="57" t="s">
        <v>632</v>
      </c>
      <c r="L180" s="58">
        <v>24656.48105636146</v>
      </c>
      <c r="M180" s="58">
        <v>40086.004230078775</v>
      </c>
      <c r="N180" s="58">
        <v>78500.72401786596</v>
      </c>
      <c r="O180" s="58">
        <v>91703.66258533532</v>
      </c>
    </row>
    <row r="181" spans="1:15" ht="15">
      <c r="A181" s="56" t="s">
        <v>508</v>
      </c>
      <c r="B181" s="56" t="s">
        <v>811</v>
      </c>
      <c r="C181" s="57" t="s">
        <v>632</v>
      </c>
      <c r="D181" s="58">
        <v>0</v>
      </c>
      <c r="E181" s="58">
        <v>377373.73406367004</v>
      </c>
      <c r="F181" s="58">
        <v>1198904.1374060027</v>
      </c>
      <c r="G181" s="58">
        <v>1227296.9794554394</v>
      </c>
      <c r="I181" s="56" t="s">
        <v>508</v>
      </c>
      <c r="J181" s="56" t="s">
        <v>811</v>
      </c>
      <c r="K181" s="57" t="s">
        <v>632</v>
      </c>
      <c r="L181" s="58">
        <v>408605.554458132</v>
      </c>
      <c r="M181" s="58">
        <v>512587.7520913929</v>
      </c>
      <c r="N181" s="58">
        <v>766048.6702695768</v>
      </c>
      <c r="O181" s="58">
        <v>855099.1676132903</v>
      </c>
    </row>
    <row r="182" spans="1:15" ht="15">
      <c r="A182" s="56" t="s">
        <v>510</v>
      </c>
      <c r="B182" s="56" t="s">
        <v>812</v>
      </c>
      <c r="C182" s="57" t="s">
        <v>632</v>
      </c>
      <c r="D182" s="58">
        <v>0</v>
      </c>
      <c r="E182" s="58">
        <v>44736.15240579331</v>
      </c>
      <c r="F182" s="58">
        <v>309028.7729902845</v>
      </c>
      <c r="G182" s="58">
        <v>272419.13204478286</v>
      </c>
      <c r="I182" s="56" t="s">
        <v>510</v>
      </c>
      <c r="J182" s="56" t="s">
        <v>812</v>
      </c>
      <c r="K182" s="57" t="s">
        <v>632</v>
      </c>
      <c r="L182" s="58">
        <v>90077.94619528344</v>
      </c>
      <c r="M182" s="58">
        <v>116385.7684021662</v>
      </c>
      <c r="N182" s="58">
        <v>186724.2118685725</v>
      </c>
      <c r="O182" s="58">
        <v>211367.8197261868</v>
      </c>
    </row>
    <row r="183" spans="1:15" ht="15">
      <c r="A183" s="56" t="s">
        <v>512</v>
      </c>
      <c r="B183" s="56" t="s">
        <v>813</v>
      </c>
      <c r="C183" s="57" t="s">
        <v>632</v>
      </c>
      <c r="D183" s="58">
        <v>0</v>
      </c>
      <c r="E183" s="58">
        <v>230129.8552154894</v>
      </c>
      <c r="F183" s="58">
        <v>530716.4138083621</v>
      </c>
      <c r="G183" s="58">
        <v>464942.1899724486</v>
      </c>
      <c r="I183" s="56" t="s">
        <v>512</v>
      </c>
      <c r="J183" s="56" t="s">
        <v>813</v>
      </c>
      <c r="K183" s="57" t="s">
        <v>632</v>
      </c>
      <c r="L183" s="58">
        <v>81466.3207033202</v>
      </c>
      <c r="M183" s="58">
        <v>112395.1636421457</v>
      </c>
      <c r="N183" s="58">
        <v>185487.53656128608</v>
      </c>
      <c r="O183" s="58">
        <v>211111.82418202423</v>
      </c>
    </row>
    <row r="184" spans="1:15" ht="15">
      <c r="A184" s="56" t="s">
        <v>100</v>
      </c>
      <c r="B184" s="56" t="s">
        <v>814</v>
      </c>
      <c r="C184" s="57" t="s">
        <v>632</v>
      </c>
      <c r="D184" s="58">
        <v>0</v>
      </c>
      <c r="E184" s="58">
        <v>2567123.22483629</v>
      </c>
      <c r="F184" s="58">
        <v>5085275.380790263</v>
      </c>
      <c r="G184" s="58">
        <v>5215857.749559134</v>
      </c>
      <c r="I184" s="56" t="s">
        <v>100</v>
      </c>
      <c r="J184" s="56" t="s">
        <v>814</v>
      </c>
      <c r="K184" s="57" t="s">
        <v>632</v>
      </c>
      <c r="L184" s="58">
        <v>694976.0558885783</v>
      </c>
      <c r="M184" s="58">
        <v>1009929.6623342857</v>
      </c>
      <c r="N184" s="58">
        <v>1679115.475387089</v>
      </c>
      <c r="O184" s="58">
        <v>1924001.0699786246</v>
      </c>
    </row>
    <row r="185" spans="1:15" ht="15">
      <c r="A185" s="56" t="s">
        <v>102</v>
      </c>
      <c r="B185" s="56" t="s">
        <v>815</v>
      </c>
      <c r="C185" s="57" t="s">
        <v>632</v>
      </c>
      <c r="D185" s="58">
        <v>0</v>
      </c>
      <c r="E185" s="58">
        <v>16852942.543208152</v>
      </c>
      <c r="F185" s="58">
        <v>35834742.25336525</v>
      </c>
      <c r="G185" s="58">
        <v>35044445.31367147</v>
      </c>
      <c r="I185" s="56" t="s">
        <v>102</v>
      </c>
      <c r="J185" s="56" t="s">
        <v>815</v>
      </c>
      <c r="K185" s="57" t="s">
        <v>632</v>
      </c>
      <c r="L185" s="58">
        <v>6042617.62759006</v>
      </c>
      <c r="M185" s="58">
        <v>8338792.85965085</v>
      </c>
      <c r="N185" s="58">
        <v>13325845.48331523</v>
      </c>
      <c r="O185" s="58">
        <v>15142575.055652797</v>
      </c>
    </row>
    <row r="186" spans="1:15" ht="15">
      <c r="A186" s="56" t="s">
        <v>104</v>
      </c>
      <c r="B186" s="56" t="s">
        <v>816</v>
      </c>
      <c r="C186" s="57" t="s">
        <v>632</v>
      </c>
      <c r="D186" s="58">
        <v>0</v>
      </c>
      <c r="E186" s="58">
        <v>34129664.61234328</v>
      </c>
      <c r="F186" s="58">
        <v>60072362.96242392</v>
      </c>
      <c r="G186" s="58">
        <v>60446305.95715225</v>
      </c>
      <c r="I186" s="56" t="s">
        <v>104</v>
      </c>
      <c r="J186" s="56" t="s">
        <v>816</v>
      </c>
      <c r="K186" s="57" t="s">
        <v>632</v>
      </c>
      <c r="L186" s="58">
        <v>10291569.247962743</v>
      </c>
      <c r="M186" s="58">
        <v>14292518.523955703</v>
      </c>
      <c r="N186" s="58">
        <v>21482182.67422229</v>
      </c>
      <c r="O186" s="58">
        <v>24149116.650303364</v>
      </c>
    </row>
    <row r="187" spans="1:15" ht="15">
      <c r="A187" s="56" t="s">
        <v>106</v>
      </c>
      <c r="B187" s="56" t="s">
        <v>817</v>
      </c>
      <c r="C187" s="57" t="s">
        <v>632</v>
      </c>
      <c r="D187" s="58">
        <v>0</v>
      </c>
      <c r="E187" s="58">
        <v>101984.43566693598</v>
      </c>
      <c r="F187" s="58">
        <v>252550.5675227912</v>
      </c>
      <c r="G187" s="58">
        <v>242291.80490166415</v>
      </c>
      <c r="I187" s="56" t="s">
        <v>106</v>
      </c>
      <c r="J187" s="56" t="s">
        <v>817</v>
      </c>
      <c r="K187" s="57" t="s">
        <v>632</v>
      </c>
      <c r="L187" s="58">
        <v>33713.93555012834</v>
      </c>
      <c r="M187" s="58">
        <v>49404.189981031</v>
      </c>
      <c r="N187" s="58">
        <v>86656.64735428267</v>
      </c>
      <c r="O187" s="58">
        <v>100317.59246476763</v>
      </c>
    </row>
    <row r="188" spans="1:15" ht="15">
      <c r="A188" s="56" t="s">
        <v>108</v>
      </c>
      <c r="B188" s="56" t="s">
        <v>818</v>
      </c>
      <c r="C188" s="57" t="s">
        <v>632</v>
      </c>
      <c r="D188" s="58">
        <v>0</v>
      </c>
      <c r="E188" s="58">
        <v>3616744.691233933</v>
      </c>
      <c r="F188" s="58">
        <v>8217779.365495987</v>
      </c>
      <c r="G188" s="58">
        <v>8049491.660458699</v>
      </c>
      <c r="I188" s="56" t="s">
        <v>108</v>
      </c>
      <c r="J188" s="56" t="s">
        <v>818</v>
      </c>
      <c r="K188" s="57" t="s">
        <v>632</v>
      </c>
      <c r="L188" s="58">
        <v>1440969.0107080415</v>
      </c>
      <c r="M188" s="58">
        <v>1979193.5826317072</v>
      </c>
      <c r="N188" s="58">
        <v>3187601.08977513</v>
      </c>
      <c r="O188" s="58">
        <v>3628196.9036729634</v>
      </c>
    </row>
    <row r="189" spans="1:15" ht="15">
      <c r="A189" s="56" t="s">
        <v>110</v>
      </c>
      <c r="B189" s="56" t="s">
        <v>819</v>
      </c>
      <c r="C189" s="57" t="s">
        <v>632</v>
      </c>
      <c r="D189" s="58">
        <v>0</v>
      </c>
      <c r="E189" s="58">
        <v>10955802.52626881</v>
      </c>
      <c r="F189" s="58">
        <v>19160958.415044516</v>
      </c>
      <c r="G189" s="58">
        <v>19015657.367696956</v>
      </c>
      <c r="I189" s="56" t="s">
        <v>110</v>
      </c>
      <c r="J189" s="56" t="s">
        <v>819</v>
      </c>
      <c r="K189" s="57" t="s">
        <v>632</v>
      </c>
      <c r="L189" s="58">
        <v>2180746.6413700134</v>
      </c>
      <c r="M189" s="58">
        <v>3222254.4564156085</v>
      </c>
      <c r="N189" s="58">
        <v>5254662.389798939</v>
      </c>
      <c r="O189" s="58">
        <v>6019137.188972697</v>
      </c>
    </row>
    <row r="190" spans="1:15" ht="15">
      <c r="A190" s="56" t="s">
        <v>112</v>
      </c>
      <c r="B190" s="56" t="s">
        <v>820</v>
      </c>
      <c r="C190" s="57" t="s">
        <v>632</v>
      </c>
      <c r="D190" s="58">
        <v>0</v>
      </c>
      <c r="E190" s="58">
        <v>1138206.8985168412</v>
      </c>
      <c r="F190" s="58">
        <v>2426245.137933729</v>
      </c>
      <c r="G190" s="58">
        <v>2331227.498734772</v>
      </c>
      <c r="I190" s="56" t="s">
        <v>112</v>
      </c>
      <c r="J190" s="56" t="s">
        <v>820</v>
      </c>
      <c r="K190" s="57" t="s">
        <v>632</v>
      </c>
      <c r="L190" s="58">
        <v>231689.11065403</v>
      </c>
      <c r="M190" s="58">
        <v>359377.92645878904</v>
      </c>
      <c r="N190" s="58">
        <v>656835.7251877021</v>
      </c>
      <c r="O190" s="58">
        <v>769812.7197879367</v>
      </c>
    </row>
    <row r="191" spans="1:15" ht="15">
      <c r="A191" s="56" t="s">
        <v>114</v>
      </c>
      <c r="B191" s="56" t="s">
        <v>821</v>
      </c>
      <c r="C191" s="57" t="s">
        <v>632</v>
      </c>
      <c r="D191" s="58">
        <v>0</v>
      </c>
      <c r="E191" s="58">
        <v>2382375.862615932</v>
      </c>
      <c r="F191" s="58">
        <v>4564394.27593993</v>
      </c>
      <c r="G191" s="58">
        <v>4451596.433203764</v>
      </c>
      <c r="I191" s="56" t="s">
        <v>114</v>
      </c>
      <c r="J191" s="56" t="s">
        <v>821</v>
      </c>
      <c r="K191" s="57" t="s">
        <v>632</v>
      </c>
      <c r="L191" s="58">
        <v>682929.7537468523</v>
      </c>
      <c r="M191" s="58">
        <v>959033.8231786303</v>
      </c>
      <c r="N191" s="58">
        <v>1525287.0461280234</v>
      </c>
      <c r="O191" s="58">
        <v>1731210.9810104184</v>
      </c>
    </row>
    <row r="192" spans="1:15" ht="15">
      <c r="A192" s="56" t="s">
        <v>116</v>
      </c>
      <c r="B192" s="56" t="s">
        <v>822</v>
      </c>
      <c r="C192" s="57" t="s">
        <v>632</v>
      </c>
      <c r="D192" s="58">
        <v>0</v>
      </c>
      <c r="E192" s="58">
        <v>13841109.478390753</v>
      </c>
      <c r="F192" s="58">
        <v>25596762.852391466</v>
      </c>
      <c r="G192" s="58">
        <v>24871731.89194089</v>
      </c>
      <c r="I192" s="56" t="s">
        <v>116</v>
      </c>
      <c r="J192" s="56" t="s">
        <v>822</v>
      </c>
      <c r="K192" s="57" t="s">
        <v>632</v>
      </c>
      <c r="L192" s="58">
        <v>4731687.558928385</v>
      </c>
      <c r="M192" s="58">
        <v>6441853.277148753</v>
      </c>
      <c r="N192" s="58">
        <v>9705150.550825983</v>
      </c>
      <c r="O192" s="58">
        <v>10883634.055398941</v>
      </c>
    </row>
    <row r="193" spans="1:15" ht="15">
      <c r="A193" s="56" t="s">
        <v>118</v>
      </c>
      <c r="B193" s="56" t="s">
        <v>823</v>
      </c>
      <c r="C193" s="57" t="s">
        <v>632</v>
      </c>
      <c r="D193" s="58">
        <v>0</v>
      </c>
      <c r="E193" s="58">
        <v>9501667.884953186</v>
      </c>
      <c r="F193" s="58">
        <v>17409946.975024924</v>
      </c>
      <c r="G193" s="58">
        <v>16908388.91156012</v>
      </c>
      <c r="I193" s="56" t="s">
        <v>118</v>
      </c>
      <c r="J193" s="56" t="s">
        <v>823</v>
      </c>
      <c r="K193" s="57" t="s">
        <v>632</v>
      </c>
      <c r="L193" s="58">
        <v>1982178.15080975</v>
      </c>
      <c r="M193" s="58">
        <v>2918665.4819393605</v>
      </c>
      <c r="N193" s="58">
        <v>4812477.352789342</v>
      </c>
      <c r="O193" s="58">
        <v>5525057.958019942</v>
      </c>
    </row>
    <row r="194" spans="1:15" ht="15">
      <c r="A194" s="56" t="s">
        <v>120</v>
      </c>
      <c r="B194" s="56" t="s">
        <v>824</v>
      </c>
      <c r="C194" s="57" t="s">
        <v>632</v>
      </c>
      <c r="D194" s="58">
        <v>0</v>
      </c>
      <c r="E194" s="58">
        <v>8427610.370658949</v>
      </c>
      <c r="F194" s="58">
        <v>15370468.132497787</v>
      </c>
      <c r="G194" s="58">
        <v>15048305.264587745</v>
      </c>
      <c r="I194" s="56" t="s">
        <v>120</v>
      </c>
      <c r="J194" s="56" t="s">
        <v>824</v>
      </c>
      <c r="K194" s="57" t="s">
        <v>632</v>
      </c>
      <c r="L194" s="58">
        <v>2986531.719615653</v>
      </c>
      <c r="M194" s="58">
        <v>4063967.828766912</v>
      </c>
      <c r="N194" s="58">
        <v>6027855.490837887</v>
      </c>
      <c r="O194" s="58">
        <v>6735336.333838716</v>
      </c>
    </row>
    <row r="195" spans="1:15" ht="15">
      <c r="A195" s="56" t="s">
        <v>122</v>
      </c>
      <c r="B195" s="56" t="s">
        <v>825</v>
      </c>
      <c r="C195" s="57" t="s">
        <v>632</v>
      </c>
      <c r="D195" s="58">
        <v>0</v>
      </c>
      <c r="E195" s="58">
        <v>12074336.94207728</v>
      </c>
      <c r="F195" s="58">
        <v>27976591.199949294</v>
      </c>
      <c r="G195" s="58">
        <v>26239471.9675304</v>
      </c>
      <c r="I195" s="56" t="s">
        <v>122</v>
      </c>
      <c r="J195" s="56" t="s">
        <v>825</v>
      </c>
      <c r="K195" s="57" t="s">
        <v>632</v>
      </c>
      <c r="L195" s="58">
        <v>5827966.64503184</v>
      </c>
      <c r="M195" s="58">
        <v>7744509.596431732</v>
      </c>
      <c r="N195" s="58">
        <v>12042070.214203745</v>
      </c>
      <c r="O195" s="58">
        <v>13557937.201131731</v>
      </c>
    </row>
    <row r="196" spans="1:15" ht="15">
      <c r="A196" s="56" t="s">
        <v>124</v>
      </c>
      <c r="B196" s="56" t="s">
        <v>826</v>
      </c>
      <c r="C196" s="57" t="s">
        <v>632</v>
      </c>
      <c r="D196" s="58">
        <v>0</v>
      </c>
      <c r="E196" s="58">
        <v>1004303.135260947</v>
      </c>
      <c r="F196" s="58">
        <v>2529230.390596848</v>
      </c>
      <c r="G196" s="58">
        <v>2360802.888184052</v>
      </c>
      <c r="I196" s="56" t="s">
        <v>124</v>
      </c>
      <c r="J196" s="56" t="s">
        <v>826</v>
      </c>
      <c r="K196" s="57" t="s">
        <v>632</v>
      </c>
      <c r="L196" s="58">
        <v>513959.1252476573</v>
      </c>
      <c r="M196" s="58">
        <v>691555.130367592</v>
      </c>
      <c r="N196" s="58">
        <v>1094551.8530522957</v>
      </c>
      <c r="O196" s="58">
        <v>1237000.803107407</v>
      </c>
    </row>
    <row r="197" spans="1:15" ht="15">
      <c r="A197" s="56" t="s">
        <v>126</v>
      </c>
      <c r="B197" s="56" t="s">
        <v>827</v>
      </c>
      <c r="C197" s="57" t="s">
        <v>632</v>
      </c>
      <c r="D197" s="58">
        <v>0</v>
      </c>
      <c r="E197" s="58">
        <v>2977778.742033113</v>
      </c>
      <c r="F197" s="58">
        <v>6089941.101263545</v>
      </c>
      <c r="G197" s="58">
        <v>5870558.636867624</v>
      </c>
      <c r="I197" s="56" t="s">
        <v>126</v>
      </c>
      <c r="J197" s="56" t="s">
        <v>827</v>
      </c>
      <c r="K197" s="57" t="s">
        <v>632</v>
      </c>
      <c r="L197" s="58">
        <v>972301.7794141471</v>
      </c>
      <c r="M197" s="58">
        <v>1344838.6197502688</v>
      </c>
      <c r="N197" s="58">
        <v>2145771.8589849547</v>
      </c>
      <c r="O197" s="58">
        <v>2438012.759440303</v>
      </c>
    </row>
    <row r="198" spans="1:15" ht="15">
      <c r="A198" s="56" t="s">
        <v>128</v>
      </c>
      <c r="B198" s="56" t="s">
        <v>828</v>
      </c>
      <c r="C198" s="57" t="s">
        <v>632</v>
      </c>
      <c r="D198" s="58">
        <v>0</v>
      </c>
      <c r="E198" s="58">
        <v>5238732.5857917145</v>
      </c>
      <c r="F198" s="58">
        <v>8585397.32262002</v>
      </c>
      <c r="G198" s="58">
        <v>8454579.622488942</v>
      </c>
      <c r="I198" s="56" t="s">
        <v>128</v>
      </c>
      <c r="J198" s="56" t="s">
        <v>828</v>
      </c>
      <c r="K198" s="57" t="s">
        <v>632</v>
      </c>
      <c r="L198" s="58">
        <v>1131875.3521534726</v>
      </c>
      <c r="M198" s="58">
        <v>1644210.0817600638</v>
      </c>
      <c r="N198" s="58">
        <v>2512514.590800412</v>
      </c>
      <c r="O198" s="58">
        <v>2835509.536035359</v>
      </c>
    </row>
    <row r="199" spans="1:15" ht="15">
      <c r="A199" s="56" t="s">
        <v>130</v>
      </c>
      <c r="B199" s="56" t="s">
        <v>829</v>
      </c>
      <c r="C199" s="57" t="s">
        <v>632</v>
      </c>
      <c r="D199" s="58">
        <v>0</v>
      </c>
      <c r="E199" s="58">
        <v>360067.9770423905</v>
      </c>
      <c r="F199" s="58">
        <v>642181.7202227945</v>
      </c>
      <c r="G199" s="58">
        <v>659161.3985135183</v>
      </c>
      <c r="I199" s="56" t="s">
        <v>130</v>
      </c>
      <c r="J199" s="56" t="s">
        <v>829</v>
      </c>
      <c r="K199" s="57" t="s">
        <v>632</v>
      </c>
      <c r="L199" s="58">
        <v>131225.84384125378</v>
      </c>
      <c r="M199" s="58">
        <v>177470.8797992086</v>
      </c>
      <c r="N199" s="58">
        <v>257618.17509430274</v>
      </c>
      <c r="O199" s="58">
        <v>287022.8779976461</v>
      </c>
    </row>
    <row r="200" spans="1:15" ht="15">
      <c r="A200" s="56" t="s">
        <v>132</v>
      </c>
      <c r="B200" s="56" t="s">
        <v>830</v>
      </c>
      <c r="C200" s="57" t="s">
        <v>632</v>
      </c>
      <c r="D200" s="58">
        <v>0</v>
      </c>
      <c r="E200" s="58">
        <v>210401.89438297926</v>
      </c>
      <c r="F200" s="58">
        <v>373879.75242499285</v>
      </c>
      <c r="G200" s="58">
        <v>381645.0968935024</v>
      </c>
      <c r="I200" s="56" t="s">
        <v>132</v>
      </c>
      <c r="J200" s="56" t="s">
        <v>830</v>
      </c>
      <c r="K200" s="57" t="s">
        <v>632</v>
      </c>
      <c r="L200" s="58">
        <v>46740.961199311074</v>
      </c>
      <c r="M200" s="58">
        <v>67916.01322999783</v>
      </c>
      <c r="N200" s="58">
        <v>109952.07107380684</v>
      </c>
      <c r="O200" s="58">
        <v>125465.29204089567</v>
      </c>
    </row>
    <row r="201" spans="1:15" ht="15">
      <c r="A201" s="56" t="s">
        <v>134</v>
      </c>
      <c r="B201" s="56" t="s">
        <v>831</v>
      </c>
      <c r="C201" s="57" t="s">
        <v>632</v>
      </c>
      <c r="D201" s="58">
        <v>0</v>
      </c>
      <c r="E201" s="58">
        <v>175974.91486716294</v>
      </c>
      <c r="F201" s="58">
        <v>314124.2760694288</v>
      </c>
      <c r="G201" s="58">
        <v>322256.8187916649</v>
      </c>
      <c r="I201" s="56" t="s">
        <v>134</v>
      </c>
      <c r="J201" s="56" t="s">
        <v>831</v>
      </c>
      <c r="K201" s="57" t="s">
        <v>632</v>
      </c>
      <c r="L201" s="58">
        <v>40166.537058953894</v>
      </c>
      <c r="M201" s="58">
        <v>58446.44222813938</v>
      </c>
      <c r="N201" s="58">
        <v>96715.67583120055</v>
      </c>
      <c r="O201" s="58">
        <v>111218.25007876335</v>
      </c>
    </row>
    <row r="202" spans="1:15" ht="15">
      <c r="A202" s="56" t="s">
        <v>52</v>
      </c>
      <c r="B202" s="56" t="s">
        <v>832</v>
      </c>
      <c r="C202" s="57" t="s">
        <v>632</v>
      </c>
      <c r="D202" s="58">
        <v>0</v>
      </c>
      <c r="E202" s="58">
        <v>72788.51198345752</v>
      </c>
      <c r="F202" s="58">
        <v>105891.21924731351</v>
      </c>
      <c r="G202" s="58">
        <v>107878.21833889556</v>
      </c>
      <c r="I202" s="56" t="s">
        <v>52</v>
      </c>
      <c r="J202" s="56" t="s">
        <v>832</v>
      </c>
      <c r="K202" s="57" t="s">
        <v>632</v>
      </c>
      <c r="L202" s="58">
        <v>2018.4276743071678</v>
      </c>
      <c r="M202" s="58">
        <v>4463.1455672996235</v>
      </c>
      <c r="N202" s="58">
        <v>10725.165169628803</v>
      </c>
      <c r="O202" s="58">
        <v>12955.938808006118</v>
      </c>
    </row>
    <row r="203" spans="1:15" ht="15">
      <c r="A203" s="56" t="s">
        <v>54</v>
      </c>
      <c r="B203" s="56" t="s">
        <v>833</v>
      </c>
      <c r="C203" s="57" t="s">
        <v>632</v>
      </c>
      <c r="D203" s="58">
        <v>0</v>
      </c>
      <c r="E203" s="58">
        <v>870792.5478705484</v>
      </c>
      <c r="F203" s="58">
        <v>1548800.9291909235</v>
      </c>
      <c r="G203" s="58">
        <v>1553933.7548496593</v>
      </c>
      <c r="I203" s="56" t="s">
        <v>54</v>
      </c>
      <c r="J203" s="56" t="s">
        <v>833</v>
      </c>
      <c r="K203" s="57" t="s">
        <v>632</v>
      </c>
      <c r="L203" s="58">
        <v>126834.01430258434</v>
      </c>
      <c r="M203" s="58">
        <v>225918.59021006338</v>
      </c>
      <c r="N203" s="58">
        <v>389147.14409854077</v>
      </c>
      <c r="O203" s="58">
        <v>450267.9725302085</v>
      </c>
    </row>
    <row r="204" spans="1:15" ht="15">
      <c r="A204" s="56" t="s">
        <v>56</v>
      </c>
      <c r="B204" s="56" t="s">
        <v>834</v>
      </c>
      <c r="C204" s="57" t="s">
        <v>632</v>
      </c>
      <c r="D204" s="58">
        <v>0</v>
      </c>
      <c r="E204" s="58">
        <v>476135.24518737895</v>
      </c>
      <c r="F204" s="58">
        <v>799151.5893578082</v>
      </c>
      <c r="G204" s="58">
        <v>781367.9574558609</v>
      </c>
      <c r="I204" s="56" t="s">
        <v>56</v>
      </c>
      <c r="J204" s="56" t="s">
        <v>834</v>
      </c>
      <c r="K204" s="57" t="s">
        <v>632</v>
      </c>
      <c r="L204" s="58">
        <v>55365.0975876553</v>
      </c>
      <c r="M204" s="58">
        <v>90800.7390427501</v>
      </c>
      <c r="N204" s="58">
        <v>164002.47600211017</v>
      </c>
      <c r="O204" s="58">
        <v>191768.87329719122</v>
      </c>
    </row>
    <row r="205" spans="1:15" ht="15">
      <c r="A205" s="56" t="s">
        <v>58</v>
      </c>
      <c r="B205" s="56" t="s">
        <v>835</v>
      </c>
      <c r="C205" s="57" t="s">
        <v>632</v>
      </c>
      <c r="D205" s="58">
        <v>0</v>
      </c>
      <c r="E205" s="58">
        <v>940038.6298891949</v>
      </c>
      <c r="F205" s="58">
        <v>1660696.3096492076</v>
      </c>
      <c r="G205" s="58">
        <v>1625839.981827232</v>
      </c>
      <c r="I205" s="56" t="s">
        <v>58</v>
      </c>
      <c r="J205" s="56" t="s">
        <v>835</v>
      </c>
      <c r="K205" s="57" t="s">
        <v>632</v>
      </c>
      <c r="L205" s="58">
        <v>223689.31859865878</v>
      </c>
      <c r="M205" s="58">
        <v>318120.958374124</v>
      </c>
      <c r="N205" s="58">
        <v>499276.33646739833</v>
      </c>
      <c r="O205" s="58">
        <v>567460.9835859146</v>
      </c>
    </row>
    <row r="206" spans="1:15" ht="15">
      <c r="A206" s="56" t="s">
        <v>136</v>
      </c>
      <c r="B206" s="56" t="s">
        <v>836</v>
      </c>
      <c r="C206" s="57" t="s">
        <v>632</v>
      </c>
      <c r="D206" s="58">
        <v>0</v>
      </c>
      <c r="E206" s="58">
        <v>460573.2019686252</v>
      </c>
      <c r="F206" s="58">
        <v>987270.7462616935</v>
      </c>
      <c r="G206" s="58">
        <v>912322.7112443699</v>
      </c>
      <c r="I206" s="56" t="s">
        <v>136</v>
      </c>
      <c r="J206" s="56" t="s">
        <v>836</v>
      </c>
      <c r="K206" s="57" t="s">
        <v>632</v>
      </c>
      <c r="L206" s="58">
        <v>180931.98918748833</v>
      </c>
      <c r="M206" s="58">
        <v>243592.08274460584</v>
      </c>
      <c r="N206" s="58">
        <v>378382.13133742847</v>
      </c>
      <c r="O206" s="58">
        <v>427402.1774172066</v>
      </c>
    </row>
    <row r="207" spans="1:15" ht="15">
      <c r="A207" s="56" t="s">
        <v>138</v>
      </c>
      <c r="B207" s="56" t="s">
        <v>837</v>
      </c>
      <c r="C207" s="57" t="s">
        <v>632</v>
      </c>
      <c r="D207" s="58">
        <v>0</v>
      </c>
      <c r="E207" s="58">
        <v>6127966.233031303</v>
      </c>
      <c r="F207" s="58">
        <v>9824025.221802987</v>
      </c>
      <c r="G207" s="58">
        <v>9631170.751227781</v>
      </c>
      <c r="I207" s="56" t="s">
        <v>138</v>
      </c>
      <c r="J207" s="56" t="s">
        <v>837</v>
      </c>
      <c r="K207" s="57" t="s">
        <v>632</v>
      </c>
      <c r="L207" s="58">
        <v>1285192.2778668404</v>
      </c>
      <c r="M207" s="58">
        <v>1862203.0965059772</v>
      </c>
      <c r="N207" s="58">
        <v>2801683.253781602</v>
      </c>
      <c r="O207" s="58">
        <v>3159396.4533255175</v>
      </c>
    </row>
    <row r="208" spans="1:15" ht="15">
      <c r="A208" s="56" t="s">
        <v>140</v>
      </c>
      <c r="B208" s="56" t="s">
        <v>838</v>
      </c>
      <c r="C208" s="57" t="s">
        <v>632</v>
      </c>
      <c r="D208" s="58">
        <v>0</v>
      </c>
      <c r="E208" s="58">
        <v>4286071.232715197</v>
      </c>
      <c r="F208" s="58">
        <v>8129833.34516871</v>
      </c>
      <c r="G208" s="58">
        <v>7812631.626897499</v>
      </c>
      <c r="I208" s="56" t="s">
        <v>140</v>
      </c>
      <c r="J208" s="56" t="s">
        <v>838</v>
      </c>
      <c r="K208" s="57" t="s">
        <v>632</v>
      </c>
      <c r="L208" s="58">
        <v>1384469.5066435412</v>
      </c>
      <c r="M208" s="58">
        <v>1900352.8591135219</v>
      </c>
      <c r="N208" s="58">
        <v>2920835.8937514275</v>
      </c>
      <c r="O208" s="58">
        <v>3290897.9055529833</v>
      </c>
    </row>
    <row r="209" spans="1:15" ht="15">
      <c r="A209" s="56" t="s">
        <v>142</v>
      </c>
      <c r="B209" s="56" t="s">
        <v>839</v>
      </c>
      <c r="C209" s="57" t="s">
        <v>632</v>
      </c>
      <c r="D209" s="58">
        <v>0</v>
      </c>
      <c r="E209" s="58">
        <v>2647288.564693898</v>
      </c>
      <c r="F209" s="58">
        <v>5051130.390195642</v>
      </c>
      <c r="G209" s="58">
        <v>4947931.646034904</v>
      </c>
      <c r="I209" s="56" t="s">
        <v>142</v>
      </c>
      <c r="J209" s="56" t="s">
        <v>839</v>
      </c>
      <c r="K209" s="57" t="s">
        <v>632</v>
      </c>
      <c r="L209" s="58">
        <v>625182.7664610744</v>
      </c>
      <c r="M209" s="58">
        <v>905714.5149132274</v>
      </c>
      <c r="N209" s="58">
        <v>1494540.004660178</v>
      </c>
      <c r="O209" s="58">
        <v>1716962.319320079</v>
      </c>
    </row>
    <row r="210" spans="1:15" ht="15">
      <c r="A210" s="56" t="s">
        <v>144</v>
      </c>
      <c r="B210" s="56" t="s">
        <v>840</v>
      </c>
      <c r="C210" s="57" t="s">
        <v>632</v>
      </c>
      <c r="D210" s="58">
        <v>0</v>
      </c>
      <c r="E210" s="58">
        <v>654927.4890089091</v>
      </c>
      <c r="F210" s="58">
        <v>1232659.422406436</v>
      </c>
      <c r="G210" s="58">
        <v>1146027.2083738297</v>
      </c>
      <c r="I210" s="56" t="s">
        <v>144</v>
      </c>
      <c r="J210" s="56" t="s">
        <v>840</v>
      </c>
      <c r="K210" s="57" t="s">
        <v>632</v>
      </c>
      <c r="L210" s="58">
        <v>165051.25461977348</v>
      </c>
      <c r="M210" s="58">
        <v>232536.92678528465</v>
      </c>
      <c r="N210" s="58">
        <v>369756.4158797078</v>
      </c>
      <c r="O210" s="58">
        <v>420834.78158311825</v>
      </c>
    </row>
    <row r="211" spans="1:15" ht="15">
      <c r="A211" s="56" t="s">
        <v>146</v>
      </c>
      <c r="B211" s="56" t="s">
        <v>841</v>
      </c>
      <c r="C211" s="57" t="s">
        <v>632</v>
      </c>
      <c r="D211" s="58">
        <v>0</v>
      </c>
      <c r="E211" s="58">
        <v>329661.64015431283</v>
      </c>
      <c r="F211" s="58">
        <v>705665.7743719243</v>
      </c>
      <c r="G211" s="58">
        <v>688755.5576612349</v>
      </c>
      <c r="I211" s="56" t="s">
        <v>146</v>
      </c>
      <c r="J211" s="56" t="s">
        <v>841</v>
      </c>
      <c r="K211" s="57" t="s">
        <v>632</v>
      </c>
      <c r="L211" s="58">
        <v>75445.47626135638</v>
      </c>
      <c r="M211" s="58">
        <v>114024.28526033694</v>
      </c>
      <c r="N211" s="58">
        <v>203831.55472009722</v>
      </c>
      <c r="O211" s="58">
        <v>238009.37979615666</v>
      </c>
    </row>
    <row r="212" spans="1:15" ht="15">
      <c r="A212" s="56" t="s">
        <v>148</v>
      </c>
      <c r="B212" s="56" t="s">
        <v>842</v>
      </c>
      <c r="C212" s="57" t="s">
        <v>632</v>
      </c>
      <c r="D212" s="58">
        <v>0</v>
      </c>
      <c r="E212" s="58">
        <v>9421809.300447077</v>
      </c>
      <c r="F212" s="58">
        <v>15780230.187533498</v>
      </c>
      <c r="G212" s="58">
        <v>15662024.543815926</v>
      </c>
      <c r="I212" s="56" t="s">
        <v>148</v>
      </c>
      <c r="J212" s="56" t="s">
        <v>842</v>
      </c>
      <c r="K212" s="57" t="s">
        <v>632</v>
      </c>
      <c r="L212" s="58">
        <v>2607643.6965305954</v>
      </c>
      <c r="M212" s="58">
        <v>3657862.461460158</v>
      </c>
      <c r="N212" s="58">
        <v>5414175.888996527</v>
      </c>
      <c r="O212" s="58">
        <v>6063337.867111549</v>
      </c>
    </row>
    <row r="213" spans="1:15" ht="15">
      <c r="A213" s="56" t="s">
        <v>514</v>
      </c>
      <c r="B213" s="56" t="s">
        <v>843</v>
      </c>
      <c r="C213" s="57" t="s">
        <v>632</v>
      </c>
      <c r="D213" s="58">
        <v>0</v>
      </c>
      <c r="E213" s="58">
        <v>46474.34807618905</v>
      </c>
      <c r="F213" s="58">
        <v>121183.98894002044</v>
      </c>
      <c r="G213" s="58">
        <v>110745.17273371865</v>
      </c>
      <c r="I213" s="56" t="s">
        <v>514</v>
      </c>
      <c r="J213" s="56" t="s">
        <v>843</v>
      </c>
      <c r="K213" s="57" t="s">
        <v>632</v>
      </c>
      <c r="L213" s="58">
        <v>21759.256915217848</v>
      </c>
      <c r="M213" s="58">
        <v>29533.79505016678</v>
      </c>
      <c r="N213" s="58">
        <v>48071.72441596142</v>
      </c>
      <c r="O213" s="58">
        <v>54201.90297318378</v>
      </c>
    </row>
    <row r="214" spans="1:15" ht="15">
      <c r="A214" s="56" t="s">
        <v>516</v>
      </c>
      <c r="B214" s="56" t="s">
        <v>844</v>
      </c>
      <c r="C214" s="57" t="s">
        <v>632</v>
      </c>
      <c r="D214" s="58">
        <v>0</v>
      </c>
      <c r="E214" s="58">
        <v>126579.84432123555</v>
      </c>
      <c r="F214" s="58">
        <v>196032.75837759895</v>
      </c>
      <c r="G214" s="58">
        <v>194687.26188789005</v>
      </c>
      <c r="I214" s="56" t="s">
        <v>516</v>
      </c>
      <c r="J214" s="56" t="s">
        <v>844</v>
      </c>
      <c r="K214" s="57" t="s">
        <v>632</v>
      </c>
      <c r="L214" s="58">
        <v>9362.18847995298</v>
      </c>
      <c r="M214" s="58">
        <v>16281.140625626314</v>
      </c>
      <c r="N214" s="58">
        <v>31890.662499101367</v>
      </c>
      <c r="O214" s="58">
        <v>37410.76588903123</v>
      </c>
    </row>
    <row r="215" spans="1:15" ht="15">
      <c r="A215" s="56" t="s">
        <v>518</v>
      </c>
      <c r="B215" s="56" t="s">
        <v>845</v>
      </c>
      <c r="C215" s="57" t="s">
        <v>632</v>
      </c>
      <c r="D215" s="58">
        <v>0</v>
      </c>
      <c r="E215" s="58">
        <v>63615.147221661115</v>
      </c>
      <c r="F215" s="58">
        <v>112964.81069603219</v>
      </c>
      <c r="G215" s="58">
        <v>101743.20113500621</v>
      </c>
      <c r="I215" s="56" t="s">
        <v>518</v>
      </c>
      <c r="J215" s="56" t="s">
        <v>845</v>
      </c>
      <c r="K215" s="57" t="s">
        <v>632</v>
      </c>
      <c r="L215" s="58">
        <v>7685.636117544142</v>
      </c>
      <c r="M215" s="58">
        <v>12230.219459990447</v>
      </c>
      <c r="N215" s="58">
        <v>22463.008360382868</v>
      </c>
      <c r="O215" s="58">
        <v>25878.587627035333</v>
      </c>
    </row>
    <row r="216" spans="1:15" ht="15">
      <c r="A216" s="56" t="s">
        <v>520</v>
      </c>
      <c r="B216" s="56" t="s">
        <v>846</v>
      </c>
      <c r="C216" s="57" t="s">
        <v>632</v>
      </c>
      <c r="D216" s="58">
        <v>0</v>
      </c>
      <c r="E216" s="58">
        <v>445477.54105598666</v>
      </c>
      <c r="F216" s="58">
        <v>1210246.8692254592</v>
      </c>
      <c r="G216" s="58">
        <v>1129737.65026287</v>
      </c>
      <c r="I216" s="56" t="s">
        <v>520</v>
      </c>
      <c r="J216" s="56" t="s">
        <v>846</v>
      </c>
      <c r="K216" s="57" t="s">
        <v>632</v>
      </c>
      <c r="L216" s="58">
        <v>276850.2933568936</v>
      </c>
      <c r="M216" s="58">
        <v>362502.19042737037</v>
      </c>
      <c r="N216" s="58">
        <v>570239.9704830758</v>
      </c>
      <c r="O216" s="58">
        <v>643202.479207661</v>
      </c>
    </row>
    <row r="217" spans="1:15" ht="15">
      <c r="A217" s="56" t="s">
        <v>60</v>
      </c>
      <c r="B217" s="56" t="s">
        <v>847</v>
      </c>
      <c r="C217" s="57" t="s">
        <v>632</v>
      </c>
      <c r="D217" s="58">
        <v>0</v>
      </c>
      <c r="E217" s="58">
        <v>30069044.023801416</v>
      </c>
      <c r="F217" s="58">
        <v>49595842.802560925</v>
      </c>
      <c r="G217" s="58">
        <v>50283916.77218956</v>
      </c>
      <c r="I217" s="56" t="s">
        <v>60</v>
      </c>
      <c r="J217" s="56" t="s">
        <v>847</v>
      </c>
      <c r="K217" s="57" t="s">
        <v>632</v>
      </c>
      <c r="L217" s="58">
        <v>6095103.040258318</v>
      </c>
      <c r="M217" s="58">
        <v>8885227.258836925</v>
      </c>
      <c r="N217" s="58">
        <v>13798715.738357723</v>
      </c>
      <c r="O217" s="58">
        <v>15726799.832063377</v>
      </c>
    </row>
    <row r="218" spans="1:15" ht="15">
      <c r="A218" s="56" t="s">
        <v>62</v>
      </c>
      <c r="B218" s="56" t="s">
        <v>848</v>
      </c>
      <c r="C218" s="57" t="s">
        <v>632</v>
      </c>
      <c r="D218" s="58">
        <v>0</v>
      </c>
      <c r="E218" s="58">
        <v>16454668.262045786</v>
      </c>
      <c r="F218" s="58">
        <v>25460857.753060296</v>
      </c>
      <c r="G218" s="58">
        <v>24920141.282778934</v>
      </c>
      <c r="I218" s="56" t="s">
        <v>62</v>
      </c>
      <c r="J218" s="56" t="s">
        <v>848</v>
      </c>
      <c r="K218" s="57" t="s">
        <v>632</v>
      </c>
      <c r="L218" s="58">
        <v>2079680.381172821</v>
      </c>
      <c r="M218" s="58">
        <v>3257161.387662813</v>
      </c>
      <c r="N218" s="58">
        <v>5275934.283216149</v>
      </c>
      <c r="O218" s="58">
        <v>6074621.5717303455</v>
      </c>
    </row>
    <row r="219" spans="1:15" ht="15">
      <c r="A219" s="56" t="s">
        <v>64</v>
      </c>
      <c r="B219" s="56" t="s">
        <v>849</v>
      </c>
      <c r="C219" s="57" t="s">
        <v>632</v>
      </c>
      <c r="D219" s="58">
        <v>0</v>
      </c>
      <c r="E219" s="58">
        <v>29870898.23906213</v>
      </c>
      <c r="F219" s="58">
        <v>45966879.07458034</v>
      </c>
      <c r="G219" s="58">
        <v>45698912.76602447</v>
      </c>
      <c r="I219" s="56" t="s">
        <v>64</v>
      </c>
      <c r="J219" s="56" t="s">
        <v>849</v>
      </c>
      <c r="K219" s="57" t="s">
        <v>632</v>
      </c>
      <c r="L219" s="58">
        <v>5245388.73550427</v>
      </c>
      <c r="M219" s="58">
        <v>7795093.382359505</v>
      </c>
      <c r="N219" s="58">
        <v>11769309.37859124</v>
      </c>
      <c r="O219" s="58">
        <v>13321673.867694795</v>
      </c>
    </row>
    <row r="220" spans="1:15" ht="15">
      <c r="A220" s="56" t="s">
        <v>66</v>
      </c>
      <c r="B220" s="56" t="s">
        <v>850</v>
      </c>
      <c r="C220" s="57" t="s">
        <v>632</v>
      </c>
      <c r="D220" s="58">
        <v>0</v>
      </c>
      <c r="E220" s="58">
        <v>31707027.3539308</v>
      </c>
      <c r="F220" s="58">
        <v>52226481.26868749</v>
      </c>
      <c r="G220" s="58">
        <v>51085850.820043534</v>
      </c>
      <c r="I220" s="56" t="s">
        <v>66</v>
      </c>
      <c r="J220" s="56" t="s">
        <v>850</v>
      </c>
      <c r="K220" s="57" t="s">
        <v>632</v>
      </c>
      <c r="L220" s="58">
        <v>5657070.877397984</v>
      </c>
      <c r="M220" s="58">
        <v>8464812.426592708</v>
      </c>
      <c r="N220" s="58">
        <v>13410859.482729673</v>
      </c>
      <c r="O220" s="58">
        <v>15310181.623625845</v>
      </c>
    </row>
    <row r="221" spans="1:15" ht="15">
      <c r="A221" s="56" t="s">
        <v>68</v>
      </c>
      <c r="B221" s="56" t="s">
        <v>851</v>
      </c>
      <c r="C221" s="57" t="s">
        <v>632</v>
      </c>
      <c r="D221" s="58">
        <v>0</v>
      </c>
      <c r="E221" s="58">
        <v>7530605.976516359</v>
      </c>
      <c r="F221" s="58">
        <v>12653926.230939835</v>
      </c>
      <c r="G221" s="58">
        <v>12384018.418155953</v>
      </c>
      <c r="I221" s="56" t="s">
        <v>68</v>
      </c>
      <c r="J221" s="56" t="s">
        <v>851</v>
      </c>
      <c r="K221" s="57" t="s">
        <v>632</v>
      </c>
      <c r="L221" s="58">
        <v>1455311.7582408413</v>
      </c>
      <c r="M221" s="58">
        <v>2127881.6381523386</v>
      </c>
      <c r="N221" s="58">
        <v>3359595.3473125994</v>
      </c>
      <c r="O221" s="58">
        <v>3832436.7789434567</v>
      </c>
    </row>
    <row r="222" spans="1:15" ht="15">
      <c r="A222" s="56" t="s">
        <v>70</v>
      </c>
      <c r="B222" s="56" t="s">
        <v>852</v>
      </c>
      <c r="C222" s="57" t="s">
        <v>632</v>
      </c>
      <c r="D222" s="58">
        <v>0</v>
      </c>
      <c r="E222" s="58">
        <v>14940745.016087621</v>
      </c>
      <c r="F222" s="58">
        <v>25814994.32863225</v>
      </c>
      <c r="G222" s="58">
        <v>25052305.434152916</v>
      </c>
      <c r="I222" s="56" t="s">
        <v>70</v>
      </c>
      <c r="J222" s="56" t="s">
        <v>852</v>
      </c>
      <c r="K222" s="57" t="s">
        <v>632</v>
      </c>
      <c r="L222" s="58">
        <v>3654523.036484644</v>
      </c>
      <c r="M222" s="58">
        <v>5149606.725905031</v>
      </c>
      <c r="N222" s="58">
        <v>7862916.3018613905</v>
      </c>
      <c r="O222" s="58">
        <v>8898741.362742797</v>
      </c>
    </row>
    <row r="223" spans="1:15" ht="15">
      <c r="A223" s="56" t="s">
        <v>72</v>
      </c>
      <c r="B223" s="56" t="s">
        <v>853</v>
      </c>
      <c r="C223" s="57" t="s">
        <v>632</v>
      </c>
      <c r="D223" s="58">
        <v>0</v>
      </c>
      <c r="E223" s="58">
        <v>82846.46764702606</v>
      </c>
      <c r="F223" s="58">
        <v>148888.76795912092</v>
      </c>
      <c r="G223" s="58">
        <v>138059.81307941792</v>
      </c>
      <c r="I223" s="56" t="s">
        <v>72</v>
      </c>
      <c r="J223" s="56" t="s">
        <v>853</v>
      </c>
      <c r="K223" s="57" t="s">
        <v>632</v>
      </c>
      <c r="L223" s="58">
        <v>8487.107770622708</v>
      </c>
      <c r="M223" s="58">
        <v>14041.67777233501</v>
      </c>
      <c r="N223" s="58">
        <v>26656.312740187626</v>
      </c>
      <c r="O223" s="58">
        <v>31206.304810162634</v>
      </c>
    </row>
    <row r="224" spans="1:15" ht="15">
      <c r="A224" s="56" t="s">
        <v>74</v>
      </c>
      <c r="B224" s="56" t="s">
        <v>854</v>
      </c>
      <c r="C224" s="57" t="s">
        <v>632</v>
      </c>
      <c r="D224" s="58">
        <v>0</v>
      </c>
      <c r="E224" s="58">
        <v>10399449.40881639</v>
      </c>
      <c r="F224" s="58">
        <v>16696618.908785626</v>
      </c>
      <c r="G224" s="58">
        <v>16504704.221776128</v>
      </c>
      <c r="I224" s="56" t="s">
        <v>74</v>
      </c>
      <c r="J224" s="56" t="s">
        <v>854</v>
      </c>
      <c r="K224" s="57" t="s">
        <v>632</v>
      </c>
      <c r="L224" s="58">
        <v>1518091.3228836209</v>
      </c>
      <c r="M224" s="58">
        <v>2399541.6810193807</v>
      </c>
      <c r="N224" s="58">
        <v>3891058.344457254</v>
      </c>
      <c r="O224" s="58">
        <v>4464627.164061025</v>
      </c>
    </row>
    <row r="225" spans="1:15" ht="15">
      <c r="A225" s="56" t="s">
        <v>76</v>
      </c>
      <c r="B225" s="56" t="s">
        <v>855</v>
      </c>
      <c r="C225" s="57" t="s">
        <v>632</v>
      </c>
      <c r="D225" s="58">
        <v>0</v>
      </c>
      <c r="E225" s="58">
        <v>18085208.670033768</v>
      </c>
      <c r="F225" s="58">
        <v>28002287.807652816</v>
      </c>
      <c r="G225" s="58">
        <v>27803569.760523632</v>
      </c>
      <c r="I225" s="56" t="s">
        <v>76</v>
      </c>
      <c r="J225" s="56" t="s">
        <v>855</v>
      </c>
      <c r="K225" s="57" t="s">
        <v>632</v>
      </c>
      <c r="L225" s="58">
        <v>2073991.84172377</v>
      </c>
      <c r="M225" s="58">
        <v>3327488.757617861</v>
      </c>
      <c r="N225" s="58">
        <v>5542455.804349661</v>
      </c>
      <c r="O225" s="58">
        <v>6421933.761075214</v>
      </c>
    </row>
    <row r="226" spans="1:15" ht="15">
      <c r="A226" s="56" t="s">
        <v>78</v>
      </c>
      <c r="B226" s="56" t="s">
        <v>856</v>
      </c>
      <c r="C226" s="57" t="s">
        <v>632</v>
      </c>
      <c r="D226" s="58">
        <v>0</v>
      </c>
      <c r="E226" s="58">
        <v>3662617.379034601</v>
      </c>
      <c r="F226" s="58">
        <v>5999365.249922141</v>
      </c>
      <c r="G226" s="58">
        <v>5804843.943020463</v>
      </c>
      <c r="I226" s="56" t="s">
        <v>78</v>
      </c>
      <c r="J226" s="56" t="s">
        <v>856</v>
      </c>
      <c r="K226" s="57" t="s">
        <v>632</v>
      </c>
      <c r="L226" s="58">
        <v>587757.8981350772</v>
      </c>
      <c r="M226" s="58">
        <v>881062.251468949</v>
      </c>
      <c r="N226" s="58">
        <v>1422321.9485844746</v>
      </c>
      <c r="O226" s="58">
        <v>1630857.86956992</v>
      </c>
    </row>
    <row r="227" spans="1:15" ht="15">
      <c r="A227" s="56" t="s">
        <v>80</v>
      </c>
      <c r="B227" s="56" t="s">
        <v>857</v>
      </c>
      <c r="C227" s="57" t="s">
        <v>632</v>
      </c>
      <c r="D227" s="58">
        <v>0</v>
      </c>
      <c r="E227" s="58">
        <v>3130308.8182921223</v>
      </c>
      <c r="F227" s="58">
        <v>5079803.952703178</v>
      </c>
      <c r="G227" s="58">
        <v>4960872.330232862</v>
      </c>
      <c r="I227" s="56" t="s">
        <v>80</v>
      </c>
      <c r="J227" s="56" t="s">
        <v>857</v>
      </c>
      <c r="K227" s="57" t="s">
        <v>632</v>
      </c>
      <c r="L227" s="58">
        <v>663918.596431762</v>
      </c>
      <c r="M227" s="58">
        <v>959154.8474615514</v>
      </c>
      <c r="N227" s="58">
        <v>1447527.9799194038</v>
      </c>
      <c r="O227" s="58">
        <v>1634329.6522551514</v>
      </c>
    </row>
    <row r="228" spans="1:15" ht="15">
      <c r="A228" s="56" t="s">
        <v>82</v>
      </c>
      <c r="B228" s="56" t="s">
        <v>858</v>
      </c>
      <c r="C228" s="57" t="s">
        <v>632</v>
      </c>
      <c r="D228" s="58">
        <v>0</v>
      </c>
      <c r="E228" s="58">
        <v>591269.281918976</v>
      </c>
      <c r="F228" s="58">
        <v>1024766.2857649494</v>
      </c>
      <c r="G228" s="58">
        <v>990156.8479099874</v>
      </c>
      <c r="I228" s="56" t="s">
        <v>82</v>
      </c>
      <c r="J228" s="56" t="s">
        <v>858</v>
      </c>
      <c r="K228" s="57" t="s">
        <v>632</v>
      </c>
      <c r="L228" s="58">
        <v>139284.3241888429</v>
      </c>
      <c r="M228" s="58">
        <v>198824.47572276462</v>
      </c>
      <c r="N228" s="58">
        <v>307776.0271829786</v>
      </c>
      <c r="O228" s="58">
        <v>348406.04889204074</v>
      </c>
    </row>
    <row r="229" spans="1:15" ht="15">
      <c r="A229" s="56" t="s">
        <v>84</v>
      </c>
      <c r="B229" s="56" t="s">
        <v>859</v>
      </c>
      <c r="C229" s="57" t="s">
        <v>632</v>
      </c>
      <c r="D229" s="58">
        <v>0</v>
      </c>
      <c r="E229" s="58">
        <v>2377841.033993587</v>
      </c>
      <c r="F229" s="58">
        <v>4170633.376639217</v>
      </c>
      <c r="G229" s="58">
        <v>4279158.823912542</v>
      </c>
      <c r="I229" s="56" t="s">
        <v>84</v>
      </c>
      <c r="J229" s="56" t="s">
        <v>859</v>
      </c>
      <c r="K229" s="57" t="s">
        <v>632</v>
      </c>
      <c r="L229" s="58">
        <v>585778.8358081728</v>
      </c>
      <c r="M229" s="58">
        <v>850452.8585554883</v>
      </c>
      <c r="N229" s="58">
        <v>1331657.665801093</v>
      </c>
      <c r="O229" s="58">
        <v>1511075.5983094685</v>
      </c>
    </row>
    <row r="230" spans="1:15" ht="15">
      <c r="A230" s="56" t="s">
        <v>86</v>
      </c>
      <c r="B230" s="56" t="s">
        <v>860</v>
      </c>
      <c r="C230" s="57" t="s">
        <v>632</v>
      </c>
      <c r="D230" s="58">
        <v>0</v>
      </c>
      <c r="E230" s="58">
        <v>5895700.880283713</v>
      </c>
      <c r="F230" s="58">
        <v>10160766.744271785</v>
      </c>
      <c r="G230" s="58">
        <v>9959625.992983148</v>
      </c>
      <c r="I230" s="56" t="s">
        <v>86</v>
      </c>
      <c r="J230" s="56" t="s">
        <v>860</v>
      </c>
      <c r="K230" s="57" t="s">
        <v>632</v>
      </c>
      <c r="L230" s="58">
        <v>1155677.0011348054</v>
      </c>
      <c r="M230" s="58">
        <v>1704122.8217209056</v>
      </c>
      <c r="N230" s="58">
        <v>2723942.6609447524</v>
      </c>
      <c r="O230" s="58">
        <v>3115464.792385772</v>
      </c>
    </row>
    <row r="231" spans="1:15" ht="15">
      <c r="A231" s="56" t="s">
        <v>206</v>
      </c>
      <c r="B231" s="56" t="s">
        <v>861</v>
      </c>
      <c r="C231" s="57" t="s">
        <v>632</v>
      </c>
      <c r="D231" s="58">
        <v>0</v>
      </c>
      <c r="E231" s="58">
        <v>24434640.943157673</v>
      </c>
      <c r="F231" s="58">
        <v>49638336.89577901</v>
      </c>
      <c r="G231" s="58">
        <v>50624517.306767344</v>
      </c>
      <c r="I231" s="56" t="s">
        <v>206</v>
      </c>
      <c r="J231" s="56" t="s">
        <v>861</v>
      </c>
      <c r="K231" s="57" t="s">
        <v>632</v>
      </c>
      <c r="L231" s="58">
        <v>10439848.976623297</v>
      </c>
      <c r="M231" s="58">
        <v>13997376.218043804</v>
      </c>
      <c r="N231" s="58">
        <v>21280033.88436514</v>
      </c>
      <c r="O231" s="58">
        <v>23917130.953665137</v>
      </c>
    </row>
    <row r="232" spans="1:15" ht="15">
      <c r="A232" s="56" t="s">
        <v>208</v>
      </c>
      <c r="B232" s="56" t="s">
        <v>862</v>
      </c>
      <c r="C232" s="57" t="s">
        <v>632</v>
      </c>
      <c r="D232" s="58">
        <v>0</v>
      </c>
      <c r="E232" s="58">
        <v>92679.52972937329</v>
      </c>
      <c r="F232" s="58">
        <v>168194.93202760292</v>
      </c>
      <c r="G232" s="58">
        <v>165088.18843184947</v>
      </c>
      <c r="I232" s="56" t="s">
        <v>208</v>
      </c>
      <c r="J232" s="56" t="s">
        <v>862</v>
      </c>
      <c r="K232" s="57" t="s">
        <v>632</v>
      </c>
      <c r="L232" s="58">
        <v>10558.286268965341</v>
      </c>
      <c r="M232" s="58">
        <v>17960.169425566564</v>
      </c>
      <c r="N232" s="58">
        <v>35704.67841005477</v>
      </c>
      <c r="O232" s="58">
        <v>41761.3336012956</v>
      </c>
    </row>
    <row r="233" spans="1:15" ht="15">
      <c r="A233" s="56" t="s">
        <v>210</v>
      </c>
      <c r="B233" s="56" t="s">
        <v>863</v>
      </c>
      <c r="C233" s="57" t="s">
        <v>632</v>
      </c>
      <c r="D233" s="58">
        <v>0</v>
      </c>
      <c r="E233" s="58">
        <v>65606.51618039818</v>
      </c>
      <c r="F233" s="58">
        <v>121078.68451188947</v>
      </c>
      <c r="G233" s="58">
        <v>103243.0829134481</v>
      </c>
      <c r="I233" s="56" t="s">
        <v>210</v>
      </c>
      <c r="J233" s="56" t="s">
        <v>863</v>
      </c>
      <c r="K233" s="57" t="s">
        <v>632</v>
      </c>
      <c r="L233" s="58">
        <v>4534.57713404519</v>
      </c>
      <c r="M233" s="58">
        <v>8673.6199803903</v>
      </c>
      <c r="N233" s="58">
        <v>19018.65693262301</v>
      </c>
      <c r="O233" s="58">
        <v>22561.2789190287</v>
      </c>
    </row>
    <row r="234" spans="1:15" ht="15">
      <c r="A234" s="56" t="s">
        <v>212</v>
      </c>
      <c r="B234" s="56" t="s">
        <v>864</v>
      </c>
      <c r="C234" s="57" t="s">
        <v>632</v>
      </c>
      <c r="D234" s="58">
        <v>0</v>
      </c>
      <c r="E234" s="58">
        <v>265162.9806502685</v>
      </c>
      <c r="F234" s="58">
        <v>1306627.9439760689</v>
      </c>
      <c r="G234" s="58">
        <v>1333917.1314985957</v>
      </c>
      <c r="I234" s="56" t="s">
        <v>212</v>
      </c>
      <c r="J234" s="56" t="s">
        <v>864</v>
      </c>
      <c r="K234" s="57" t="s">
        <v>632</v>
      </c>
      <c r="L234" s="58">
        <v>341453.8223701082</v>
      </c>
      <c r="M234" s="58">
        <v>454940.16222703457</v>
      </c>
      <c r="N234" s="58">
        <v>748491.0035576485</v>
      </c>
      <c r="O234" s="58">
        <v>852583.026150994</v>
      </c>
    </row>
    <row r="235" spans="1:15" ht="15">
      <c r="A235" s="56" t="s">
        <v>214</v>
      </c>
      <c r="B235" s="56" t="s">
        <v>865</v>
      </c>
      <c r="C235" s="57" t="s">
        <v>632</v>
      </c>
      <c r="D235" s="58">
        <v>0</v>
      </c>
      <c r="E235" s="58">
        <v>1086146.2857494503</v>
      </c>
      <c r="F235" s="58">
        <v>2602455.170933213</v>
      </c>
      <c r="G235" s="58">
        <v>2439206.123378288</v>
      </c>
      <c r="I235" s="56" t="s">
        <v>214</v>
      </c>
      <c r="J235" s="56" t="s">
        <v>865</v>
      </c>
      <c r="K235" s="57" t="s">
        <v>632</v>
      </c>
      <c r="L235" s="58">
        <v>513265.57278822735</v>
      </c>
      <c r="M235" s="58">
        <v>688272.1797024384</v>
      </c>
      <c r="N235" s="58">
        <v>1091873.1072364226</v>
      </c>
      <c r="O235" s="58">
        <v>1234807.1960544065</v>
      </c>
    </row>
    <row r="236" spans="1:15" ht="15">
      <c r="A236" s="56" t="s">
        <v>216</v>
      </c>
      <c r="B236" s="56" t="s">
        <v>866</v>
      </c>
      <c r="C236" s="57" t="s">
        <v>632</v>
      </c>
      <c r="D236" s="58">
        <v>0</v>
      </c>
      <c r="E236" s="58">
        <v>6031462.736055434</v>
      </c>
      <c r="F236" s="58">
        <v>14099559.210780129</v>
      </c>
      <c r="G236" s="58">
        <v>13638360.11189361</v>
      </c>
      <c r="I236" s="56" t="s">
        <v>216</v>
      </c>
      <c r="J236" s="56" t="s">
        <v>866</v>
      </c>
      <c r="K236" s="57" t="s">
        <v>632</v>
      </c>
      <c r="L236" s="58">
        <v>2486059.4299295545</v>
      </c>
      <c r="M236" s="58">
        <v>3412439.6489605904</v>
      </c>
      <c r="N236" s="58">
        <v>5494475.449212745</v>
      </c>
      <c r="O236" s="58">
        <v>6253483.762985364</v>
      </c>
    </row>
    <row r="237" spans="1:15" ht="15">
      <c r="A237" s="56" t="s">
        <v>218</v>
      </c>
      <c r="B237" s="56" t="s">
        <v>867</v>
      </c>
      <c r="C237" s="57" t="s">
        <v>632</v>
      </c>
      <c r="D237" s="58">
        <v>0</v>
      </c>
      <c r="E237" s="58">
        <v>4882005.398186177</v>
      </c>
      <c r="F237" s="58">
        <v>15622530.381860808</v>
      </c>
      <c r="G237" s="58">
        <v>14934743.45178938</v>
      </c>
      <c r="I237" s="56" t="s">
        <v>218</v>
      </c>
      <c r="J237" s="56" t="s">
        <v>867</v>
      </c>
      <c r="K237" s="57" t="s">
        <v>632</v>
      </c>
      <c r="L237" s="58">
        <v>3264458.9742242545</v>
      </c>
      <c r="M237" s="58">
        <v>4408633.55275853</v>
      </c>
      <c r="N237" s="58">
        <v>7276571.133809477</v>
      </c>
      <c r="O237" s="58">
        <v>8294164.89976266</v>
      </c>
    </row>
    <row r="238" spans="1:15" ht="15">
      <c r="A238" s="56" t="s">
        <v>220</v>
      </c>
      <c r="B238" s="56" t="s">
        <v>868</v>
      </c>
      <c r="C238" s="57" t="s">
        <v>632</v>
      </c>
      <c r="D238" s="58">
        <v>0</v>
      </c>
      <c r="E238" s="58">
        <v>296933.77978983056</v>
      </c>
      <c r="F238" s="58">
        <v>996186.3002670743</v>
      </c>
      <c r="G238" s="58">
        <v>889284.24308737</v>
      </c>
      <c r="I238" s="56" t="s">
        <v>220</v>
      </c>
      <c r="J238" s="56" t="s">
        <v>868</v>
      </c>
      <c r="K238" s="57" t="s">
        <v>632</v>
      </c>
      <c r="L238" s="58">
        <v>204596.05823435076</v>
      </c>
      <c r="M238" s="58">
        <v>273517.18101490755</v>
      </c>
      <c r="N238" s="58">
        <v>449862.9286164623</v>
      </c>
      <c r="O238" s="58">
        <v>512297.4116692748</v>
      </c>
    </row>
    <row r="239" spans="1:15" ht="15">
      <c r="A239" s="56" t="s">
        <v>222</v>
      </c>
      <c r="B239" s="56" t="s">
        <v>869</v>
      </c>
      <c r="C239" s="57" t="s">
        <v>632</v>
      </c>
      <c r="D239" s="58">
        <v>0</v>
      </c>
      <c r="E239" s="58">
        <v>2833822.2848125175</v>
      </c>
      <c r="F239" s="58">
        <v>6647254.851947814</v>
      </c>
      <c r="G239" s="58">
        <v>6292662.152400456</v>
      </c>
      <c r="I239" s="56" t="s">
        <v>222</v>
      </c>
      <c r="J239" s="56" t="s">
        <v>869</v>
      </c>
      <c r="K239" s="57" t="s">
        <v>632</v>
      </c>
      <c r="L239" s="58">
        <v>1271270.5027505532</v>
      </c>
      <c r="M239" s="58">
        <v>1719620.5451261923</v>
      </c>
      <c r="N239" s="58">
        <v>2741158.8468837366</v>
      </c>
      <c r="O239" s="58">
        <v>3102339.5150936544</v>
      </c>
    </row>
    <row r="240" spans="1:15" ht="15">
      <c r="A240" s="56" t="s">
        <v>224</v>
      </c>
      <c r="B240" s="56" t="s">
        <v>870</v>
      </c>
      <c r="C240" s="57" t="s">
        <v>632</v>
      </c>
      <c r="D240" s="58">
        <v>0</v>
      </c>
      <c r="E240" s="58">
        <v>1417012.712448828</v>
      </c>
      <c r="F240" s="58">
        <v>4831254.639158599</v>
      </c>
      <c r="G240" s="58">
        <v>4510535.088296875</v>
      </c>
      <c r="I240" s="56" t="s">
        <v>224</v>
      </c>
      <c r="J240" s="56" t="s">
        <v>870</v>
      </c>
      <c r="K240" s="57" t="s">
        <v>632</v>
      </c>
      <c r="L240" s="58">
        <v>1325427.6541528404</v>
      </c>
      <c r="M240" s="58">
        <v>1697977.0888555646</v>
      </c>
      <c r="N240" s="58">
        <v>2643845.9394288063</v>
      </c>
      <c r="O240" s="58">
        <v>2977890.254777424</v>
      </c>
    </row>
    <row r="241" spans="1:15" ht="15">
      <c r="A241" s="56" t="s">
        <v>226</v>
      </c>
      <c r="B241" s="56" t="s">
        <v>871</v>
      </c>
      <c r="C241" s="57" t="s">
        <v>632</v>
      </c>
      <c r="D241" s="58">
        <v>0</v>
      </c>
      <c r="E241" s="58">
        <v>264643.5925421277</v>
      </c>
      <c r="F241" s="58">
        <v>694259.9605545998</v>
      </c>
      <c r="G241" s="58">
        <v>607621.5923781162</v>
      </c>
      <c r="I241" s="56" t="s">
        <v>226</v>
      </c>
      <c r="J241" s="56" t="s">
        <v>871</v>
      </c>
      <c r="K241" s="57" t="s">
        <v>632</v>
      </c>
      <c r="L241" s="58">
        <v>119242.58400287107</v>
      </c>
      <c r="M241" s="58">
        <v>162194.1067201048</v>
      </c>
      <c r="N241" s="58">
        <v>267368.02690483816</v>
      </c>
      <c r="O241" s="58">
        <v>304076.3214349579</v>
      </c>
    </row>
    <row r="242" spans="1:15" ht="15">
      <c r="A242" s="56" t="s">
        <v>228</v>
      </c>
      <c r="B242" s="56" t="s">
        <v>872</v>
      </c>
      <c r="C242" s="57" t="s">
        <v>632</v>
      </c>
      <c r="D242" s="58">
        <v>0</v>
      </c>
      <c r="E242" s="58">
        <v>1986979.6628517918</v>
      </c>
      <c r="F242" s="58">
        <v>4931578.435185891</v>
      </c>
      <c r="G242" s="58">
        <v>4730648.148576621</v>
      </c>
      <c r="I242" s="56" t="s">
        <v>228</v>
      </c>
      <c r="J242" s="56" t="s">
        <v>872</v>
      </c>
      <c r="K242" s="57" t="s">
        <v>632</v>
      </c>
      <c r="L242" s="58">
        <v>1179810.8724248633</v>
      </c>
      <c r="M242" s="58">
        <v>1556415.7064524218</v>
      </c>
      <c r="N242" s="58">
        <v>2382045.270817466</v>
      </c>
      <c r="O242" s="58">
        <v>2673442.799592942</v>
      </c>
    </row>
    <row r="243" spans="1:15" ht="15">
      <c r="A243" s="56" t="s">
        <v>230</v>
      </c>
      <c r="B243" s="56" t="s">
        <v>873</v>
      </c>
      <c r="C243" s="57" t="s">
        <v>632</v>
      </c>
      <c r="D243" s="58">
        <v>0</v>
      </c>
      <c r="E243" s="58">
        <v>1405828.9549222589</v>
      </c>
      <c r="F243" s="58">
        <v>3371241.2942092344</v>
      </c>
      <c r="G243" s="58">
        <v>3186893.8658468165</v>
      </c>
      <c r="I243" s="56" t="s">
        <v>230</v>
      </c>
      <c r="J243" s="56" t="s">
        <v>873</v>
      </c>
      <c r="K243" s="57" t="s">
        <v>632</v>
      </c>
      <c r="L243" s="58">
        <v>679077.6790578812</v>
      </c>
      <c r="M243" s="58">
        <v>927679.781255193</v>
      </c>
      <c r="N243" s="58">
        <v>1453751.332463611</v>
      </c>
      <c r="O243" s="58">
        <v>1640637.0593370572</v>
      </c>
    </row>
    <row r="244" spans="1:15" ht="15">
      <c r="A244" s="56" t="s">
        <v>232</v>
      </c>
      <c r="B244" s="56" t="s">
        <v>874</v>
      </c>
      <c r="C244" s="57" t="s">
        <v>632</v>
      </c>
      <c r="D244" s="58">
        <v>0</v>
      </c>
      <c r="E244" s="58">
        <v>503643.43718811125</v>
      </c>
      <c r="F244" s="58">
        <v>1581988.1135452297</v>
      </c>
      <c r="G244" s="58">
        <v>1619501.409466898</v>
      </c>
      <c r="I244" s="56" t="s">
        <v>232</v>
      </c>
      <c r="J244" s="56" t="s">
        <v>874</v>
      </c>
      <c r="K244" s="57" t="s">
        <v>632</v>
      </c>
      <c r="L244" s="58">
        <v>519927.64059250243</v>
      </c>
      <c r="M244" s="58">
        <v>656410.1657999773</v>
      </c>
      <c r="N244" s="58">
        <v>986915.7007452995</v>
      </c>
      <c r="O244" s="58">
        <v>1102571.5919353012</v>
      </c>
    </row>
    <row r="245" spans="1:15" ht="15">
      <c r="A245" s="56" t="s">
        <v>234</v>
      </c>
      <c r="B245" s="56" t="s">
        <v>875</v>
      </c>
      <c r="C245" s="57" t="s">
        <v>632</v>
      </c>
      <c r="D245" s="58">
        <v>0</v>
      </c>
      <c r="E245" s="58">
        <v>117591.84880563151</v>
      </c>
      <c r="F245" s="58">
        <v>326271.79911014065</v>
      </c>
      <c r="G245" s="58">
        <v>334173.47754928283</v>
      </c>
      <c r="I245" s="56" t="s">
        <v>234</v>
      </c>
      <c r="J245" s="56" t="s">
        <v>875</v>
      </c>
      <c r="K245" s="57" t="s">
        <v>632</v>
      </c>
      <c r="L245" s="58">
        <v>70064.88912711572</v>
      </c>
      <c r="M245" s="58">
        <v>94672.75061342586</v>
      </c>
      <c r="N245" s="58">
        <v>155552.25584931718</v>
      </c>
      <c r="O245" s="58">
        <v>176973.25833954895</v>
      </c>
    </row>
    <row r="246" spans="1:15" ht="15">
      <c r="A246" s="56" t="s">
        <v>236</v>
      </c>
      <c r="B246" s="56" t="s">
        <v>876</v>
      </c>
      <c r="C246" s="57" t="s">
        <v>632</v>
      </c>
      <c r="D246" s="58">
        <v>0</v>
      </c>
      <c r="E246" s="58">
        <v>92655.37789567257</v>
      </c>
      <c r="F246" s="58">
        <v>251684.13933027536</v>
      </c>
      <c r="G246" s="58">
        <v>258031.43436662457</v>
      </c>
      <c r="I246" s="56" t="s">
        <v>236</v>
      </c>
      <c r="J246" s="56" t="s">
        <v>876</v>
      </c>
      <c r="K246" s="57" t="s">
        <v>632</v>
      </c>
      <c r="L246" s="58">
        <v>66786.36089232401</v>
      </c>
      <c r="M246" s="58">
        <v>86441.912784755</v>
      </c>
      <c r="N246" s="58">
        <v>132323.31409203308</v>
      </c>
      <c r="O246" s="58">
        <v>148258.9885465675</v>
      </c>
    </row>
    <row r="247" spans="1:15" ht="15">
      <c r="A247" s="56" t="s">
        <v>522</v>
      </c>
      <c r="B247" s="56" t="s">
        <v>877</v>
      </c>
      <c r="C247" s="57" t="s">
        <v>632</v>
      </c>
      <c r="D247" s="58">
        <v>0</v>
      </c>
      <c r="E247" s="58">
        <v>6931.104395763949</v>
      </c>
      <c r="F247" s="58">
        <v>69824.33135810227</v>
      </c>
      <c r="G247" s="58">
        <v>55760.65606754809</v>
      </c>
      <c r="I247" s="56" t="s">
        <v>522</v>
      </c>
      <c r="J247" s="56" t="s">
        <v>877</v>
      </c>
      <c r="K247" s="57" t="s">
        <v>632</v>
      </c>
      <c r="L247" s="58">
        <v>17842.918080628966</v>
      </c>
      <c r="M247" s="58">
        <v>22594.710829111515</v>
      </c>
      <c r="N247" s="58">
        <v>37245.4544194201</v>
      </c>
      <c r="O247" s="58">
        <v>42104.19570549426</v>
      </c>
    </row>
    <row r="248" spans="1:15" ht="15">
      <c r="A248" s="56" t="s">
        <v>524</v>
      </c>
      <c r="B248" s="56" t="s">
        <v>878</v>
      </c>
      <c r="C248" s="57" t="s">
        <v>632</v>
      </c>
      <c r="D248" s="58">
        <v>0</v>
      </c>
      <c r="E248" s="58">
        <v>280877.63168304134</v>
      </c>
      <c r="F248" s="58">
        <v>929076.1140103592</v>
      </c>
      <c r="G248" s="58">
        <v>835033.7057521353</v>
      </c>
      <c r="I248" s="56" t="s">
        <v>524</v>
      </c>
      <c r="J248" s="56" t="s">
        <v>878</v>
      </c>
      <c r="K248" s="57" t="s">
        <v>632</v>
      </c>
      <c r="L248" s="58">
        <v>289483.5779413646</v>
      </c>
      <c r="M248" s="58">
        <v>360737.35697957687</v>
      </c>
      <c r="N248" s="58">
        <v>540660.4124298198</v>
      </c>
      <c r="O248" s="58">
        <v>603965.1423494648</v>
      </c>
    </row>
    <row r="249" spans="1:15" ht="15">
      <c r="A249" s="56" t="s">
        <v>526</v>
      </c>
      <c r="B249" s="56" t="s">
        <v>879</v>
      </c>
      <c r="C249" s="57" t="s">
        <v>632</v>
      </c>
      <c r="D249" s="58">
        <v>0</v>
      </c>
      <c r="E249" s="58">
        <v>272400.7754650237</v>
      </c>
      <c r="F249" s="58">
        <v>665220.4291387182</v>
      </c>
      <c r="G249" s="58">
        <v>617197.2180742193</v>
      </c>
      <c r="I249" s="56" t="s">
        <v>526</v>
      </c>
      <c r="J249" s="56" t="s">
        <v>879</v>
      </c>
      <c r="K249" s="57" t="s">
        <v>632</v>
      </c>
      <c r="L249" s="58">
        <v>171434.89596488886</v>
      </c>
      <c r="M249" s="58">
        <v>223960.12204717286</v>
      </c>
      <c r="N249" s="58">
        <v>334635.6059475383</v>
      </c>
      <c r="O249" s="58">
        <v>373999.6636936031</v>
      </c>
    </row>
    <row r="250" spans="1:15" ht="15">
      <c r="A250" s="56" t="s">
        <v>528</v>
      </c>
      <c r="B250" s="56" t="s">
        <v>880</v>
      </c>
      <c r="C250" s="57" t="s">
        <v>632</v>
      </c>
      <c r="D250" s="58">
        <v>0</v>
      </c>
      <c r="E250" s="58">
        <v>667384.9021827308</v>
      </c>
      <c r="F250" s="58">
        <v>1336105.751824907</v>
      </c>
      <c r="G250" s="58">
        <v>1233833.5750111276</v>
      </c>
      <c r="I250" s="56" t="s">
        <v>528</v>
      </c>
      <c r="J250" s="56" t="s">
        <v>880</v>
      </c>
      <c r="K250" s="57" t="s">
        <v>632</v>
      </c>
      <c r="L250" s="58">
        <v>108998.27673850395</v>
      </c>
      <c r="M250" s="58">
        <v>197575.35945838504</v>
      </c>
      <c r="N250" s="58">
        <v>350085.5981907584</v>
      </c>
      <c r="O250" s="58">
        <v>405714.7864284497</v>
      </c>
    </row>
    <row r="251" spans="1:15" ht="15">
      <c r="A251" s="56" t="s">
        <v>530</v>
      </c>
      <c r="B251" s="56" t="s">
        <v>881</v>
      </c>
      <c r="C251" s="57" t="s">
        <v>632</v>
      </c>
      <c r="D251" s="58">
        <v>0</v>
      </c>
      <c r="E251" s="58">
        <v>443186.9665257558</v>
      </c>
      <c r="F251" s="58">
        <v>1801527.4831423387</v>
      </c>
      <c r="G251" s="58">
        <v>1843159.7749548182</v>
      </c>
      <c r="I251" s="56" t="s">
        <v>530</v>
      </c>
      <c r="J251" s="56" t="s">
        <v>881</v>
      </c>
      <c r="K251" s="57" t="s">
        <v>632</v>
      </c>
      <c r="L251" s="58">
        <v>586025.2070196494</v>
      </c>
      <c r="M251" s="58">
        <v>744063.6772078127</v>
      </c>
      <c r="N251" s="58">
        <v>1150718.1287374347</v>
      </c>
      <c r="O251" s="58">
        <v>1294083.964512974</v>
      </c>
    </row>
    <row r="252" spans="1:15" ht="15">
      <c r="A252" s="56" t="s">
        <v>532</v>
      </c>
      <c r="B252" s="56" t="s">
        <v>882</v>
      </c>
      <c r="C252" s="57" t="s">
        <v>632</v>
      </c>
      <c r="D252" s="58">
        <v>0</v>
      </c>
      <c r="E252" s="58">
        <v>139408.34226520243</v>
      </c>
      <c r="F252" s="58">
        <v>280328.78369726194</v>
      </c>
      <c r="G252" s="58">
        <v>286974.0755469061</v>
      </c>
      <c r="I252" s="56" t="s">
        <v>532</v>
      </c>
      <c r="J252" s="56" t="s">
        <v>882</v>
      </c>
      <c r="K252" s="57" t="s">
        <v>632</v>
      </c>
      <c r="L252" s="58">
        <v>48518.774069898296</v>
      </c>
      <c r="M252" s="58">
        <v>71363.691684647</v>
      </c>
      <c r="N252" s="58">
        <v>111981.22574150912</v>
      </c>
      <c r="O252" s="58">
        <v>126441.04569922155</v>
      </c>
    </row>
    <row r="253" spans="1:15" ht="15">
      <c r="A253" s="56" t="s">
        <v>534</v>
      </c>
      <c r="B253" s="56" t="s">
        <v>883</v>
      </c>
      <c r="C253" s="57" t="s">
        <v>632</v>
      </c>
      <c r="D253" s="58">
        <v>0</v>
      </c>
      <c r="E253" s="58">
        <v>66313.94832907908</v>
      </c>
      <c r="F253" s="58">
        <v>135416.18313471728</v>
      </c>
      <c r="G253" s="58">
        <v>126594.3127986046</v>
      </c>
      <c r="I253" s="56" t="s">
        <v>534</v>
      </c>
      <c r="J253" s="56" t="s">
        <v>883</v>
      </c>
      <c r="K253" s="57" t="s">
        <v>632</v>
      </c>
      <c r="L253" s="58">
        <v>20682.703670013696</v>
      </c>
      <c r="M253" s="58">
        <v>28493.910761543317</v>
      </c>
      <c r="N253" s="58">
        <v>45749.77411429724</v>
      </c>
      <c r="O253" s="58">
        <v>51453.47254880285</v>
      </c>
    </row>
    <row r="254" spans="1:15" ht="15">
      <c r="A254" s="56" t="s">
        <v>536</v>
      </c>
      <c r="B254" s="56" t="s">
        <v>884</v>
      </c>
      <c r="C254" s="57" t="s">
        <v>632</v>
      </c>
      <c r="D254" s="58">
        <v>0</v>
      </c>
      <c r="E254" s="58">
        <v>38332.57806658844</v>
      </c>
      <c r="F254" s="58">
        <v>86826.86915265315</v>
      </c>
      <c r="G254" s="58">
        <v>77589.50382104586</v>
      </c>
      <c r="I254" s="56" t="s">
        <v>536</v>
      </c>
      <c r="J254" s="56" t="s">
        <v>884</v>
      </c>
      <c r="K254" s="57" t="s">
        <v>632</v>
      </c>
      <c r="L254" s="58">
        <v>9914.48723626032</v>
      </c>
      <c r="M254" s="58">
        <v>14391.430014359765</v>
      </c>
      <c r="N254" s="58">
        <v>25162.517359108315</v>
      </c>
      <c r="O254" s="58">
        <v>28770.926081077545</v>
      </c>
    </row>
    <row r="255" spans="1:15" ht="15">
      <c r="A255" s="56" t="s">
        <v>538</v>
      </c>
      <c r="B255" s="56" t="s">
        <v>885</v>
      </c>
      <c r="C255" s="57" t="s">
        <v>632</v>
      </c>
      <c r="D255" s="58">
        <v>0</v>
      </c>
      <c r="E255" s="58">
        <v>18279.43527544383</v>
      </c>
      <c r="F255" s="58">
        <v>217905.35573619604</v>
      </c>
      <c r="G255" s="58">
        <v>181235.54819393018</v>
      </c>
      <c r="I255" s="56" t="s">
        <v>538</v>
      </c>
      <c r="J255" s="56" t="s">
        <v>885</v>
      </c>
      <c r="K255" s="57" t="s">
        <v>632</v>
      </c>
      <c r="L255" s="58">
        <v>65155.129724881146</v>
      </c>
      <c r="M255" s="58">
        <v>83725.52377482923</v>
      </c>
      <c r="N255" s="58">
        <v>135119.2732601501</v>
      </c>
      <c r="O255" s="58">
        <v>153048.92629137402</v>
      </c>
    </row>
    <row r="256" spans="1:15" ht="15">
      <c r="A256" s="56" t="s">
        <v>540</v>
      </c>
      <c r="B256" s="56" t="s">
        <v>886</v>
      </c>
      <c r="C256" s="57" t="s">
        <v>632</v>
      </c>
      <c r="D256" s="58">
        <v>0</v>
      </c>
      <c r="E256" s="58">
        <v>152646.8450868288</v>
      </c>
      <c r="F256" s="58">
        <v>618659.294282998</v>
      </c>
      <c r="G256" s="58">
        <v>569323.4463735446</v>
      </c>
      <c r="I256" s="56" t="s">
        <v>540</v>
      </c>
      <c r="J256" s="56" t="s">
        <v>886</v>
      </c>
      <c r="K256" s="57" t="s">
        <v>632</v>
      </c>
      <c r="L256" s="58">
        <v>276810.5708326688</v>
      </c>
      <c r="M256" s="58">
        <v>329443.814352775</v>
      </c>
      <c r="N256" s="58">
        <v>472715.87615218665</v>
      </c>
      <c r="O256" s="58">
        <v>522214.6444602404</v>
      </c>
    </row>
    <row r="257" spans="1:15" ht="15">
      <c r="A257" s="56" t="s">
        <v>542</v>
      </c>
      <c r="B257" s="56" t="s">
        <v>887</v>
      </c>
      <c r="C257" s="57" t="s">
        <v>632</v>
      </c>
      <c r="D257" s="58">
        <v>0</v>
      </c>
      <c r="E257" s="58">
        <v>237501.2470564642</v>
      </c>
      <c r="F257" s="58">
        <v>498367.45707365545</v>
      </c>
      <c r="G257" s="58">
        <v>461925.87215380976</v>
      </c>
      <c r="I257" s="56" t="s">
        <v>542</v>
      </c>
      <c r="J257" s="56" t="s">
        <v>887</v>
      </c>
      <c r="K257" s="57" t="s">
        <v>632</v>
      </c>
      <c r="L257" s="58">
        <v>68989.78346048947</v>
      </c>
      <c r="M257" s="58">
        <v>100763.02590212692</v>
      </c>
      <c r="N257" s="58">
        <v>166196.0111406925</v>
      </c>
      <c r="O257" s="58">
        <v>189014.80801129853</v>
      </c>
    </row>
    <row r="258" spans="1:15" ht="15">
      <c r="A258" s="56" t="s">
        <v>544</v>
      </c>
      <c r="B258" s="56" t="s">
        <v>888</v>
      </c>
      <c r="C258" s="57" t="s">
        <v>632</v>
      </c>
      <c r="D258" s="58">
        <v>0</v>
      </c>
      <c r="E258" s="58">
        <v>498143.3391377218</v>
      </c>
      <c r="F258" s="58">
        <v>1278841.0074423589</v>
      </c>
      <c r="G258" s="58">
        <v>1161415.3709731214</v>
      </c>
      <c r="I258" s="56" t="s">
        <v>544</v>
      </c>
      <c r="J258" s="56" t="s">
        <v>888</v>
      </c>
      <c r="K258" s="57" t="s">
        <v>632</v>
      </c>
      <c r="L258" s="58">
        <v>276516.15908368304</v>
      </c>
      <c r="M258" s="58">
        <v>368106.0017588269</v>
      </c>
      <c r="N258" s="58">
        <v>572421.4166890644</v>
      </c>
      <c r="O258" s="58">
        <v>645030.7456091549</v>
      </c>
    </row>
    <row r="259" spans="1:15" ht="15">
      <c r="A259" s="56" t="s">
        <v>150</v>
      </c>
      <c r="B259" s="56" t="s">
        <v>889</v>
      </c>
      <c r="C259" s="57" t="s">
        <v>632</v>
      </c>
      <c r="D259" s="58">
        <v>0</v>
      </c>
      <c r="E259" s="58">
        <v>3754861.249179244</v>
      </c>
      <c r="F259" s="58">
        <v>8383038.146750197</v>
      </c>
      <c r="G259" s="58">
        <v>8041582.573037885</v>
      </c>
      <c r="I259" s="56" t="s">
        <v>150</v>
      </c>
      <c r="J259" s="56" t="s">
        <v>889</v>
      </c>
      <c r="K259" s="57" t="s">
        <v>632</v>
      </c>
      <c r="L259" s="58">
        <v>1637041.609884277</v>
      </c>
      <c r="M259" s="58">
        <v>2219368.037093051</v>
      </c>
      <c r="N259" s="58">
        <v>3482232.278053075</v>
      </c>
      <c r="O259" s="58">
        <v>3928077.9221187085</v>
      </c>
    </row>
    <row r="260" spans="1:15" ht="15">
      <c r="A260" s="56" t="s">
        <v>152</v>
      </c>
      <c r="B260" s="56" t="s">
        <v>890</v>
      </c>
      <c r="C260" s="57" t="s">
        <v>632</v>
      </c>
      <c r="D260" s="58">
        <v>0</v>
      </c>
      <c r="E260" s="58">
        <v>12644834.321008697</v>
      </c>
      <c r="F260" s="58">
        <v>25295638.279292136</v>
      </c>
      <c r="G260" s="58">
        <v>24638853.74995202</v>
      </c>
      <c r="I260" s="56" t="s">
        <v>152</v>
      </c>
      <c r="J260" s="56" t="s">
        <v>890</v>
      </c>
      <c r="K260" s="57" t="s">
        <v>632</v>
      </c>
      <c r="L260" s="58">
        <v>4226534.288348377</v>
      </c>
      <c r="M260" s="58">
        <v>5827868.997448981</v>
      </c>
      <c r="N260" s="58">
        <v>9174254.70719269</v>
      </c>
      <c r="O260" s="58">
        <v>10390620.730360478</v>
      </c>
    </row>
    <row r="261" spans="1:15" ht="15">
      <c r="A261" s="56" t="s">
        <v>154</v>
      </c>
      <c r="B261" s="56" t="s">
        <v>891</v>
      </c>
      <c r="C261" s="57" t="s">
        <v>632</v>
      </c>
      <c r="D261" s="58">
        <v>0</v>
      </c>
      <c r="E261" s="58">
        <v>2768775.093212217</v>
      </c>
      <c r="F261" s="58">
        <v>8135266.673359901</v>
      </c>
      <c r="G261" s="58">
        <v>7738853.30325225</v>
      </c>
      <c r="I261" s="56" t="s">
        <v>154</v>
      </c>
      <c r="J261" s="56" t="s">
        <v>891</v>
      </c>
      <c r="K261" s="57" t="s">
        <v>632</v>
      </c>
      <c r="L261" s="58">
        <v>1828893.437771678</v>
      </c>
      <c r="M261" s="58">
        <v>2433719.2113762125</v>
      </c>
      <c r="N261" s="58">
        <v>3875040.229970157</v>
      </c>
      <c r="O261" s="58">
        <v>4385802.015897378</v>
      </c>
    </row>
    <row r="262" spans="1:15" ht="15">
      <c r="A262" s="56" t="s">
        <v>156</v>
      </c>
      <c r="B262" s="56" t="s">
        <v>892</v>
      </c>
      <c r="C262" s="57" t="s">
        <v>632</v>
      </c>
      <c r="D262" s="58">
        <v>0</v>
      </c>
      <c r="E262" s="58">
        <v>3502676.6550720483</v>
      </c>
      <c r="F262" s="58">
        <v>11262685.719863936</v>
      </c>
      <c r="G262" s="58">
        <v>10790322.260016456</v>
      </c>
      <c r="I262" s="56" t="s">
        <v>156</v>
      </c>
      <c r="J262" s="56" t="s">
        <v>892</v>
      </c>
      <c r="K262" s="57" t="s">
        <v>632</v>
      </c>
      <c r="L262" s="58">
        <v>2531626.4546907097</v>
      </c>
      <c r="M262" s="58">
        <v>3402508.81449306</v>
      </c>
      <c r="N262" s="58">
        <v>5499204.235181183</v>
      </c>
      <c r="O262" s="58">
        <v>6242034.350312352</v>
      </c>
    </row>
    <row r="263" spans="1:15" ht="15">
      <c r="A263" s="56" t="s">
        <v>158</v>
      </c>
      <c r="B263" s="56" t="s">
        <v>893</v>
      </c>
      <c r="C263" s="57" t="s">
        <v>632</v>
      </c>
      <c r="D263" s="58">
        <v>0</v>
      </c>
      <c r="E263" s="58">
        <v>436837.1609390089</v>
      </c>
      <c r="F263" s="58">
        <v>1099221.2556420444</v>
      </c>
      <c r="G263" s="58">
        <v>1040020.3767157244</v>
      </c>
      <c r="I263" s="56" t="s">
        <v>158</v>
      </c>
      <c r="J263" s="56" t="s">
        <v>893</v>
      </c>
      <c r="K263" s="57" t="s">
        <v>632</v>
      </c>
      <c r="L263" s="58">
        <v>261855.0992153231</v>
      </c>
      <c r="M263" s="58">
        <v>342703.80417256523</v>
      </c>
      <c r="N263" s="58">
        <v>526693.9307109844</v>
      </c>
      <c r="O263" s="58">
        <v>591312.492593864</v>
      </c>
    </row>
    <row r="264" spans="1:15" ht="15">
      <c r="A264" s="56" t="s">
        <v>160</v>
      </c>
      <c r="B264" s="56" t="s">
        <v>894</v>
      </c>
      <c r="C264" s="57" t="s">
        <v>632</v>
      </c>
      <c r="D264" s="58">
        <v>0</v>
      </c>
      <c r="E264" s="58">
        <v>210592.46384959668</v>
      </c>
      <c r="F264" s="58">
        <v>763040.4308141824</v>
      </c>
      <c r="G264" s="58">
        <v>641691.244900099</v>
      </c>
      <c r="I264" s="56" t="s">
        <v>160</v>
      </c>
      <c r="J264" s="56" t="s">
        <v>894</v>
      </c>
      <c r="K264" s="57" t="s">
        <v>632</v>
      </c>
      <c r="L264" s="58">
        <v>98417.26366214547</v>
      </c>
      <c r="M264" s="58">
        <v>147177.304540216</v>
      </c>
      <c r="N264" s="58">
        <v>274377.35966515634</v>
      </c>
      <c r="O264" s="58">
        <v>320055.0869858749</v>
      </c>
    </row>
    <row r="265" spans="1:15" ht="15">
      <c r="A265" s="56" t="s">
        <v>162</v>
      </c>
      <c r="B265" s="56" t="s">
        <v>895</v>
      </c>
      <c r="C265" s="57" t="s">
        <v>632</v>
      </c>
      <c r="D265" s="58">
        <v>0</v>
      </c>
      <c r="E265" s="58">
        <v>1134243.4396472014</v>
      </c>
      <c r="F265" s="58">
        <v>2862148.580915898</v>
      </c>
      <c r="G265" s="58">
        <v>2932357.0984288305</v>
      </c>
      <c r="I265" s="56" t="s">
        <v>162</v>
      </c>
      <c r="J265" s="56" t="s">
        <v>895</v>
      </c>
      <c r="K265" s="57" t="s">
        <v>632</v>
      </c>
      <c r="L265" s="58">
        <v>646578.0474803634</v>
      </c>
      <c r="M265" s="58">
        <v>870487.9526186697</v>
      </c>
      <c r="N265" s="58">
        <v>1375334.7857682258</v>
      </c>
      <c r="O265" s="58">
        <v>1553428.0400158502</v>
      </c>
    </row>
    <row r="266" spans="1:15" ht="15">
      <c r="A266" s="56" t="s">
        <v>164</v>
      </c>
      <c r="B266" s="56" t="s">
        <v>896</v>
      </c>
      <c r="C266" s="57" t="s">
        <v>632</v>
      </c>
      <c r="D266" s="58">
        <v>0</v>
      </c>
      <c r="E266" s="58">
        <v>708921.4619106334</v>
      </c>
      <c r="F266" s="58">
        <v>1632468.6318384167</v>
      </c>
      <c r="G266" s="58">
        <v>1673311.6789896078</v>
      </c>
      <c r="I266" s="56" t="s">
        <v>164</v>
      </c>
      <c r="J266" s="56" t="s">
        <v>896</v>
      </c>
      <c r="K266" s="57" t="s">
        <v>632</v>
      </c>
      <c r="L266" s="58">
        <v>345392.0023938194</v>
      </c>
      <c r="M266" s="58">
        <v>468414.29299828224</v>
      </c>
      <c r="N266" s="58">
        <v>737100.5069117509</v>
      </c>
      <c r="O266" s="58">
        <v>832290.9551944472</v>
      </c>
    </row>
    <row r="267" spans="1:15" ht="15">
      <c r="A267" s="56" t="s">
        <v>546</v>
      </c>
      <c r="B267" s="56" t="s">
        <v>897</v>
      </c>
      <c r="C267" s="57" t="s">
        <v>632</v>
      </c>
      <c r="D267" s="58">
        <v>0</v>
      </c>
      <c r="E267" s="58">
        <v>83399.1239348175</v>
      </c>
      <c r="F267" s="58">
        <v>488361.0936967442</v>
      </c>
      <c r="G267" s="58">
        <v>436836.09833301976</v>
      </c>
      <c r="I267" s="56" t="s">
        <v>546</v>
      </c>
      <c r="J267" s="56" t="s">
        <v>897</v>
      </c>
      <c r="K267" s="57" t="s">
        <v>632</v>
      </c>
      <c r="L267" s="58">
        <v>151127.71618111525</v>
      </c>
      <c r="M267" s="58">
        <v>190538.38042158633</v>
      </c>
      <c r="N267" s="58">
        <v>300517.163851792</v>
      </c>
      <c r="O267" s="58">
        <v>338934.68084414303</v>
      </c>
    </row>
    <row r="268" spans="1:15" ht="15">
      <c r="A268" s="56" t="s">
        <v>548</v>
      </c>
      <c r="B268" s="56" t="s">
        <v>898</v>
      </c>
      <c r="C268" s="57" t="s">
        <v>632</v>
      </c>
      <c r="D268" s="58">
        <v>0</v>
      </c>
      <c r="E268" s="58">
        <v>37414.68081878789</v>
      </c>
      <c r="F268" s="58">
        <v>79208.52716057852</v>
      </c>
      <c r="G268" s="58">
        <v>66216.79242029204</v>
      </c>
      <c r="I268" s="56" t="s">
        <v>548</v>
      </c>
      <c r="J268" s="56" t="s">
        <v>898</v>
      </c>
      <c r="K268" s="57" t="s">
        <v>632</v>
      </c>
      <c r="L268" s="58">
        <v>11598.171088602918</v>
      </c>
      <c r="M268" s="58">
        <v>15665.68228146591</v>
      </c>
      <c r="N268" s="58">
        <v>25019.790562976093</v>
      </c>
      <c r="O268" s="58">
        <v>28083.986788739916</v>
      </c>
    </row>
    <row r="269" spans="1:15" ht="15">
      <c r="A269" s="56" t="s">
        <v>550</v>
      </c>
      <c r="B269" s="56" t="s">
        <v>899</v>
      </c>
      <c r="C269" s="57" t="s">
        <v>632</v>
      </c>
      <c r="D269" s="58">
        <v>0</v>
      </c>
      <c r="E269" s="58">
        <v>1757956.8449552804</v>
      </c>
      <c r="F269" s="58">
        <v>6397877.476597309</v>
      </c>
      <c r="G269" s="58">
        <v>6173191.241052397</v>
      </c>
      <c r="I269" s="56" t="s">
        <v>550</v>
      </c>
      <c r="J269" s="56" t="s">
        <v>899</v>
      </c>
      <c r="K269" s="57" t="s">
        <v>632</v>
      </c>
      <c r="L269" s="58">
        <v>2007485.2926135063</v>
      </c>
      <c r="M269" s="58">
        <v>2529142.7272638604</v>
      </c>
      <c r="N269" s="58">
        <v>3877409.5916018337</v>
      </c>
      <c r="O269" s="58">
        <v>4352193.622283399</v>
      </c>
    </row>
    <row r="270" spans="1:15" ht="15">
      <c r="A270" s="56" t="s">
        <v>552</v>
      </c>
      <c r="B270" s="56" t="s">
        <v>900</v>
      </c>
      <c r="C270" s="57" t="s">
        <v>632</v>
      </c>
      <c r="D270" s="58">
        <v>0</v>
      </c>
      <c r="E270" s="58">
        <v>957553.8577208575</v>
      </c>
      <c r="F270" s="58">
        <v>2045010.7414430026</v>
      </c>
      <c r="G270" s="58">
        <v>2017661.3738752399</v>
      </c>
      <c r="I270" s="56" t="s">
        <v>552</v>
      </c>
      <c r="J270" s="56" t="s">
        <v>900</v>
      </c>
      <c r="K270" s="57" t="s">
        <v>632</v>
      </c>
      <c r="L270" s="58">
        <v>465624.7796219997</v>
      </c>
      <c r="M270" s="58">
        <v>615603.6557715517</v>
      </c>
      <c r="N270" s="58">
        <v>935629.2189361528</v>
      </c>
      <c r="O270" s="58">
        <v>1047917.1146698799</v>
      </c>
    </row>
    <row r="271" spans="1:15" ht="15">
      <c r="A271" s="56" t="s">
        <v>554</v>
      </c>
      <c r="B271" s="56" t="s">
        <v>901</v>
      </c>
      <c r="C271" s="57" t="s">
        <v>632</v>
      </c>
      <c r="D271" s="58">
        <v>0</v>
      </c>
      <c r="E271" s="58">
        <v>-33231.46000891365</v>
      </c>
      <c r="F271" s="58">
        <v>195002.68918644544</v>
      </c>
      <c r="G271" s="58">
        <v>171198.9404655192</v>
      </c>
      <c r="I271" s="56" t="s">
        <v>554</v>
      </c>
      <c r="J271" s="56" t="s">
        <v>901</v>
      </c>
      <c r="K271" s="57" t="s">
        <v>632</v>
      </c>
      <c r="L271" s="58">
        <v>86130.69623408746</v>
      </c>
      <c r="M271" s="58">
        <v>105517.93510861648</v>
      </c>
      <c r="N271" s="58">
        <v>169262.48126258794</v>
      </c>
      <c r="O271" s="58">
        <v>191151.94174960116</v>
      </c>
    </row>
    <row r="272" spans="1:15" ht="15">
      <c r="A272" s="56" t="s">
        <v>556</v>
      </c>
      <c r="B272" s="56" t="s">
        <v>902</v>
      </c>
      <c r="C272" s="57" t="s">
        <v>632</v>
      </c>
      <c r="D272" s="58">
        <v>0</v>
      </c>
      <c r="E272" s="58">
        <v>319310.4024066618</v>
      </c>
      <c r="F272" s="58">
        <v>973756.1897245571</v>
      </c>
      <c r="G272" s="58">
        <v>908731.847622754</v>
      </c>
      <c r="I272" s="56" t="s">
        <v>556</v>
      </c>
      <c r="J272" s="56" t="s">
        <v>902</v>
      </c>
      <c r="K272" s="57" t="s">
        <v>632</v>
      </c>
      <c r="L272" s="58">
        <v>264666.31073532626</v>
      </c>
      <c r="M272" s="58">
        <v>337121.47573390976</v>
      </c>
      <c r="N272" s="58">
        <v>520857.9941902887</v>
      </c>
      <c r="O272" s="58">
        <v>584984.1191910859</v>
      </c>
    </row>
    <row r="273" spans="1:15" ht="15">
      <c r="A273" s="56" t="s">
        <v>558</v>
      </c>
      <c r="B273" s="56" t="s">
        <v>903</v>
      </c>
      <c r="C273" s="57" t="s">
        <v>632</v>
      </c>
      <c r="D273" s="58">
        <v>0</v>
      </c>
      <c r="E273" s="58">
        <v>83058.66331635602</v>
      </c>
      <c r="F273" s="58">
        <v>374821.8108133129</v>
      </c>
      <c r="G273" s="58">
        <v>342726.57459707186</v>
      </c>
      <c r="I273" s="56" t="s">
        <v>558</v>
      </c>
      <c r="J273" s="56" t="s">
        <v>903</v>
      </c>
      <c r="K273" s="57" t="s">
        <v>632</v>
      </c>
      <c r="L273" s="58">
        <v>104708.98158305744</v>
      </c>
      <c r="M273" s="58">
        <v>134661.05577875907</v>
      </c>
      <c r="N273" s="58">
        <v>213626.1440244303</v>
      </c>
      <c r="O273" s="58">
        <v>241571.5006490955</v>
      </c>
    </row>
    <row r="274" spans="1:15" ht="15">
      <c r="A274" s="56" t="s">
        <v>560</v>
      </c>
      <c r="B274" s="56" t="s">
        <v>904</v>
      </c>
      <c r="C274" s="57" t="s">
        <v>632</v>
      </c>
      <c r="D274" s="58">
        <v>0</v>
      </c>
      <c r="E274" s="58">
        <v>207621.9015802699</v>
      </c>
      <c r="F274" s="58">
        <v>521930.8935839846</v>
      </c>
      <c r="G274" s="58">
        <v>476501.31877706526</v>
      </c>
      <c r="I274" s="56" t="s">
        <v>560</v>
      </c>
      <c r="J274" s="56" t="s">
        <v>904</v>
      </c>
      <c r="K274" s="57" t="s">
        <v>632</v>
      </c>
      <c r="L274" s="58">
        <v>152375.10291709192</v>
      </c>
      <c r="M274" s="58">
        <v>193817.36809565686</v>
      </c>
      <c r="N274" s="58">
        <v>285506.4097312102</v>
      </c>
      <c r="O274" s="58">
        <v>317383.8226323859</v>
      </c>
    </row>
    <row r="275" spans="1:15" ht="15">
      <c r="A275" s="56" t="s">
        <v>166</v>
      </c>
      <c r="B275" s="56" t="s">
        <v>905</v>
      </c>
      <c r="C275" s="57" t="s">
        <v>632</v>
      </c>
      <c r="D275" s="58">
        <v>0</v>
      </c>
      <c r="E275" s="58">
        <v>12740354.785773799</v>
      </c>
      <c r="F275" s="58">
        <v>22843931.303420052</v>
      </c>
      <c r="G275" s="58">
        <v>22611428.446848005</v>
      </c>
      <c r="I275" s="56" t="s">
        <v>166</v>
      </c>
      <c r="J275" s="56" t="s">
        <v>905</v>
      </c>
      <c r="K275" s="57" t="s">
        <v>632</v>
      </c>
      <c r="L275" s="58">
        <v>2848581.100300953</v>
      </c>
      <c r="M275" s="58">
        <v>4166099.763867557</v>
      </c>
      <c r="N275" s="58">
        <v>6707562.435990691</v>
      </c>
      <c r="O275" s="58">
        <v>7661371.224594474</v>
      </c>
    </row>
    <row r="276" spans="1:15" ht="15">
      <c r="A276" s="56" t="s">
        <v>168</v>
      </c>
      <c r="B276" s="56" t="s">
        <v>906</v>
      </c>
      <c r="C276" s="57" t="s">
        <v>632</v>
      </c>
      <c r="D276" s="58">
        <v>0</v>
      </c>
      <c r="E276" s="58">
        <v>5011885.545065887</v>
      </c>
      <c r="F276" s="58">
        <v>9378844.397346407</v>
      </c>
      <c r="G276" s="58">
        <v>9103539.104499295</v>
      </c>
      <c r="I276" s="56" t="s">
        <v>168</v>
      </c>
      <c r="J276" s="56" t="s">
        <v>906</v>
      </c>
      <c r="K276" s="57" t="s">
        <v>632</v>
      </c>
      <c r="L276" s="58">
        <v>1459273.302690789</v>
      </c>
      <c r="M276" s="58">
        <v>2039512.0980051458</v>
      </c>
      <c r="N276" s="58">
        <v>3157390.2151233256</v>
      </c>
      <c r="O276" s="58">
        <v>3574359.5019216537</v>
      </c>
    </row>
    <row r="277" spans="1:15" ht="15">
      <c r="A277" s="56" t="s">
        <v>170</v>
      </c>
      <c r="B277" s="56" t="s">
        <v>907</v>
      </c>
      <c r="C277" s="57" t="s">
        <v>632</v>
      </c>
      <c r="D277" s="58">
        <v>0</v>
      </c>
      <c r="E277" s="58">
        <v>2453706.470642511</v>
      </c>
      <c r="F277" s="58">
        <v>4485823.347770415</v>
      </c>
      <c r="G277" s="58">
        <v>4375901.288228903</v>
      </c>
      <c r="I277" s="56" t="s">
        <v>170</v>
      </c>
      <c r="J277" s="56" t="s">
        <v>907</v>
      </c>
      <c r="K277" s="57" t="s">
        <v>632</v>
      </c>
      <c r="L277" s="58">
        <v>592748.093630299</v>
      </c>
      <c r="M277" s="58">
        <v>861487.7698875554</v>
      </c>
      <c r="N277" s="58">
        <v>1369789.7618921064</v>
      </c>
      <c r="O277" s="58">
        <v>1559707.750044737</v>
      </c>
    </row>
    <row r="278" spans="1:15" ht="15">
      <c r="A278" s="56" t="s">
        <v>172</v>
      </c>
      <c r="B278" s="56" t="s">
        <v>908</v>
      </c>
      <c r="C278" s="57" t="s">
        <v>632</v>
      </c>
      <c r="D278" s="58">
        <v>0</v>
      </c>
      <c r="E278" s="58">
        <v>2799580.405229289</v>
      </c>
      <c r="F278" s="58">
        <v>5545414.062139973</v>
      </c>
      <c r="G278" s="58">
        <v>5419520.471402027</v>
      </c>
      <c r="I278" s="56" t="s">
        <v>172</v>
      </c>
      <c r="J278" s="56" t="s">
        <v>908</v>
      </c>
      <c r="K278" s="57" t="s">
        <v>632</v>
      </c>
      <c r="L278" s="58">
        <v>846693.0618338734</v>
      </c>
      <c r="M278" s="58">
        <v>1207535.1445681825</v>
      </c>
      <c r="N278" s="58">
        <v>1926237.1396353468</v>
      </c>
      <c r="O278" s="58">
        <v>2188454.175988406</v>
      </c>
    </row>
    <row r="279" spans="1:15" ht="15">
      <c r="A279" s="56" t="s">
        <v>174</v>
      </c>
      <c r="B279" s="56" t="s">
        <v>909</v>
      </c>
      <c r="C279" s="57" t="s">
        <v>632</v>
      </c>
      <c r="D279" s="58">
        <v>0</v>
      </c>
      <c r="E279" s="58">
        <v>1593216.2912201323</v>
      </c>
      <c r="F279" s="58">
        <v>3054066.5511955693</v>
      </c>
      <c r="G279" s="58">
        <v>2938439.4065600093</v>
      </c>
      <c r="I279" s="56" t="s">
        <v>174</v>
      </c>
      <c r="J279" s="56" t="s">
        <v>909</v>
      </c>
      <c r="K279" s="57" t="s">
        <v>632</v>
      </c>
      <c r="L279" s="58">
        <v>412184.1771732252</v>
      </c>
      <c r="M279" s="58">
        <v>613179.3162431084</v>
      </c>
      <c r="N279" s="58">
        <v>983373.363848187</v>
      </c>
      <c r="O279" s="58">
        <v>1119090.9434031434</v>
      </c>
    </row>
    <row r="280" spans="1:15" ht="15">
      <c r="A280" s="56" t="s">
        <v>176</v>
      </c>
      <c r="B280" s="56" t="s">
        <v>910</v>
      </c>
      <c r="C280" s="57" t="s">
        <v>632</v>
      </c>
      <c r="D280" s="58">
        <v>0</v>
      </c>
      <c r="E280" s="58">
        <v>1528368.9231001511</v>
      </c>
      <c r="F280" s="58">
        <v>3067569.972874835</v>
      </c>
      <c r="G280" s="58">
        <v>2952597.5704075806</v>
      </c>
      <c r="I280" s="56" t="s">
        <v>176</v>
      </c>
      <c r="J280" s="56" t="s">
        <v>910</v>
      </c>
      <c r="K280" s="57" t="s">
        <v>632</v>
      </c>
      <c r="L280" s="58">
        <v>531634.4607812017</v>
      </c>
      <c r="M280" s="58">
        <v>726019.1832745597</v>
      </c>
      <c r="N280" s="58">
        <v>1135931.0767098293</v>
      </c>
      <c r="O280" s="58">
        <v>1284744.2595406733</v>
      </c>
    </row>
    <row r="281" spans="1:15" ht="15">
      <c r="A281" s="56" t="s">
        <v>178</v>
      </c>
      <c r="B281" s="56" t="s">
        <v>911</v>
      </c>
      <c r="C281" s="57" t="s">
        <v>632</v>
      </c>
      <c r="D281" s="58">
        <v>0</v>
      </c>
      <c r="E281" s="58">
        <v>2033893.4031527527</v>
      </c>
      <c r="F281" s="58">
        <v>3743798.0694361925</v>
      </c>
      <c r="G281" s="58">
        <v>3548455.5085600466</v>
      </c>
      <c r="I281" s="56" t="s">
        <v>178</v>
      </c>
      <c r="J281" s="56" t="s">
        <v>911</v>
      </c>
      <c r="K281" s="57" t="s">
        <v>632</v>
      </c>
      <c r="L281" s="58">
        <v>598092.6601666994</v>
      </c>
      <c r="M281" s="58">
        <v>833315.3197984286</v>
      </c>
      <c r="N281" s="58">
        <v>1277321.1275557913</v>
      </c>
      <c r="O281" s="58">
        <v>1438260.989833869</v>
      </c>
    </row>
    <row r="282" spans="1:15" ht="15">
      <c r="A282" s="56" t="s">
        <v>180</v>
      </c>
      <c r="B282" s="56" t="s">
        <v>912</v>
      </c>
      <c r="C282" s="57" t="s">
        <v>632</v>
      </c>
      <c r="D282" s="58">
        <v>0</v>
      </c>
      <c r="E282" s="58">
        <v>663780.0276424857</v>
      </c>
      <c r="F282" s="58">
        <v>996643.9186495934</v>
      </c>
      <c r="G282" s="58">
        <v>1021352.502470118</v>
      </c>
      <c r="I282" s="56" t="s">
        <v>180</v>
      </c>
      <c r="J282" s="56" t="s">
        <v>912</v>
      </c>
      <c r="K282" s="57" t="s">
        <v>632</v>
      </c>
      <c r="L282" s="58">
        <v>86079.68901993101</v>
      </c>
      <c r="M282" s="58">
        <v>137017.11808085907</v>
      </c>
      <c r="N282" s="58">
        <v>225137.08583896141</v>
      </c>
      <c r="O282" s="58">
        <v>256995.35837489087</v>
      </c>
    </row>
    <row r="283" spans="1:15" ht="15">
      <c r="A283" s="56" t="s">
        <v>562</v>
      </c>
      <c r="B283" s="56" t="s">
        <v>913</v>
      </c>
      <c r="C283" s="57" t="s">
        <v>632</v>
      </c>
      <c r="D283" s="58">
        <v>0</v>
      </c>
      <c r="E283" s="58">
        <v>104269.58210908971</v>
      </c>
      <c r="F283" s="58">
        <v>280101.5592942699</v>
      </c>
      <c r="G283" s="58">
        <v>238381.19649596093</v>
      </c>
      <c r="I283" s="56" t="s">
        <v>562</v>
      </c>
      <c r="J283" s="56" t="s">
        <v>913</v>
      </c>
      <c r="K283" s="57" t="s">
        <v>632</v>
      </c>
      <c r="L283" s="58">
        <v>21317.322781300405</v>
      </c>
      <c r="M283" s="58">
        <v>35755.27411199012</v>
      </c>
      <c r="N283" s="58">
        <v>73192.29637884744</v>
      </c>
      <c r="O283" s="58">
        <v>86115.66291643027</v>
      </c>
    </row>
    <row r="284" spans="1:15" ht="15">
      <c r="A284" s="56" t="s">
        <v>564</v>
      </c>
      <c r="B284" s="56" t="s">
        <v>914</v>
      </c>
      <c r="C284" s="57" t="s">
        <v>632</v>
      </c>
      <c r="D284" s="58">
        <v>0</v>
      </c>
      <c r="E284" s="58">
        <v>60828.97183733119</v>
      </c>
      <c r="F284" s="58">
        <v>113576.01194261387</v>
      </c>
      <c r="G284" s="58">
        <v>107039.94231965253</v>
      </c>
      <c r="I284" s="56" t="s">
        <v>564</v>
      </c>
      <c r="J284" s="56" t="s">
        <v>914</v>
      </c>
      <c r="K284" s="57" t="s">
        <v>632</v>
      </c>
      <c r="L284" s="58">
        <v>9694.367796998587</v>
      </c>
      <c r="M284" s="58">
        <v>15022.98031158233</v>
      </c>
      <c r="N284" s="58">
        <v>26995.472140225</v>
      </c>
      <c r="O284" s="58">
        <v>31001.991497501498</v>
      </c>
    </row>
    <row r="285" spans="1:15" ht="15">
      <c r="A285" s="56" t="s">
        <v>566</v>
      </c>
      <c r="B285" s="56" t="s">
        <v>915</v>
      </c>
      <c r="C285" s="57" t="s">
        <v>632</v>
      </c>
      <c r="D285" s="58">
        <v>0</v>
      </c>
      <c r="E285" s="58">
        <v>62539.543377238326</v>
      </c>
      <c r="F285" s="58">
        <v>298310.1197320819</v>
      </c>
      <c r="G285" s="58">
        <v>261156.63580486225</v>
      </c>
      <c r="I285" s="56" t="s">
        <v>566</v>
      </c>
      <c r="J285" s="56" t="s">
        <v>915</v>
      </c>
      <c r="K285" s="57" t="s">
        <v>632</v>
      </c>
      <c r="L285" s="58">
        <v>73318.09841555264</v>
      </c>
      <c r="M285" s="58">
        <v>96123.51359520154</v>
      </c>
      <c r="N285" s="58">
        <v>157086.40937882103</v>
      </c>
      <c r="O285" s="58">
        <v>178482.8444580594</v>
      </c>
    </row>
    <row r="286" spans="1:15" ht="15">
      <c r="A286" s="56" t="s">
        <v>568</v>
      </c>
      <c r="B286" s="56" t="s">
        <v>916</v>
      </c>
      <c r="C286" s="57" t="s">
        <v>632</v>
      </c>
      <c r="D286" s="58">
        <v>0</v>
      </c>
      <c r="E286" s="58">
        <v>1555663.825083699</v>
      </c>
      <c r="F286" s="58">
        <v>3744849.300947983</v>
      </c>
      <c r="G286" s="58">
        <v>3641584.1387095675</v>
      </c>
      <c r="I286" s="56" t="s">
        <v>568</v>
      </c>
      <c r="J286" s="56" t="s">
        <v>916</v>
      </c>
      <c r="K286" s="57" t="s">
        <v>632</v>
      </c>
      <c r="L286" s="58">
        <v>680071.1208901331</v>
      </c>
      <c r="M286" s="58">
        <v>929826.2836170532</v>
      </c>
      <c r="N286" s="58">
        <v>1520175.540685702</v>
      </c>
      <c r="O286" s="58">
        <v>1729183.78716046</v>
      </c>
    </row>
    <row r="287" spans="1:15" ht="15">
      <c r="A287" s="56" t="s">
        <v>570</v>
      </c>
      <c r="B287" s="56" t="s">
        <v>917</v>
      </c>
      <c r="C287" s="57" t="s">
        <v>632</v>
      </c>
      <c r="D287" s="58">
        <v>0</v>
      </c>
      <c r="E287" s="58">
        <v>227993.38495350257</v>
      </c>
      <c r="F287" s="58">
        <v>737012.6172438851</v>
      </c>
      <c r="G287" s="58">
        <v>654770.7887355043</v>
      </c>
      <c r="I287" s="56" t="s">
        <v>570</v>
      </c>
      <c r="J287" s="56" t="s">
        <v>917</v>
      </c>
      <c r="K287" s="57" t="s">
        <v>632</v>
      </c>
      <c r="L287" s="58">
        <v>160654.58941963874</v>
      </c>
      <c r="M287" s="58">
        <v>210643.07988004014</v>
      </c>
      <c r="N287" s="58">
        <v>340931.8590216115</v>
      </c>
      <c r="O287" s="58">
        <v>386610.25692709535</v>
      </c>
    </row>
    <row r="288" spans="1:15" ht="15">
      <c r="A288" s="56" t="s">
        <v>572</v>
      </c>
      <c r="B288" s="56" t="s">
        <v>918</v>
      </c>
      <c r="C288" s="57" t="s">
        <v>632</v>
      </c>
      <c r="D288" s="58">
        <v>0</v>
      </c>
      <c r="E288" s="58">
        <v>57848.3545865491</v>
      </c>
      <c r="F288" s="58">
        <v>268456.54973255843</v>
      </c>
      <c r="G288" s="58">
        <v>273509.0254005315</v>
      </c>
      <c r="I288" s="56" t="s">
        <v>572</v>
      </c>
      <c r="J288" s="56" t="s">
        <v>918</v>
      </c>
      <c r="K288" s="57" t="s">
        <v>632</v>
      </c>
      <c r="L288" s="58">
        <v>49147.77920550341</v>
      </c>
      <c r="M288" s="58">
        <v>71076.43853300856</v>
      </c>
      <c r="N288" s="58">
        <v>127876.17201539595</v>
      </c>
      <c r="O288" s="58">
        <v>148192.7736152243</v>
      </c>
    </row>
    <row r="289" spans="1:15" ht="15">
      <c r="A289" s="56" t="s">
        <v>574</v>
      </c>
      <c r="B289" s="56" t="s">
        <v>919</v>
      </c>
      <c r="C289" s="57" t="s">
        <v>632</v>
      </c>
      <c r="D289" s="58">
        <v>0</v>
      </c>
      <c r="E289" s="58">
        <v>157750.92742647883</v>
      </c>
      <c r="F289" s="58">
        <v>355452.2997620334</v>
      </c>
      <c r="G289" s="58">
        <v>307634.2625695772</v>
      </c>
      <c r="I289" s="56" t="s">
        <v>574</v>
      </c>
      <c r="J289" s="56" t="s">
        <v>919</v>
      </c>
      <c r="K289" s="57" t="s">
        <v>632</v>
      </c>
      <c r="L289" s="58">
        <v>39227.928658088436</v>
      </c>
      <c r="M289" s="58">
        <v>57840.13545464119</v>
      </c>
      <c r="N289" s="58">
        <v>102647.87348347623</v>
      </c>
      <c r="O289" s="58">
        <v>118413.70417680079</v>
      </c>
    </row>
    <row r="290" spans="1:15" ht="15">
      <c r="A290" s="56" t="s">
        <v>576</v>
      </c>
      <c r="B290" s="56" t="s">
        <v>920</v>
      </c>
      <c r="C290" s="57" t="s">
        <v>632</v>
      </c>
      <c r="D290" s="58">
        <v>0</v>
      </c>
      <c r="E290" s="58">
        <v>34019.61623731803</v>
      </c>
      <c r="F290" s="58">
        <v>92340.16071555123</v>
      </c>
      <c r="G290" s="58">
        <v>78711.45197812992</v>
      </c>
      <c r="I290" s="56" t="s">
        <v>576</v>
      </c>
      <c r="J290" s="56" t="s">
        <v>920</v>
      </c>
      <c r="K290" s="57" t="s">
        <v>632</v>
      </c>
      <c r="L290" s="58">
        <v>4246.204028851353</v>
      </c>
      <c r="M290" s="58">
        <v>8636.584899810492</v>
      </c>
      <c r="N290" s="58">
        <v>19542.553345977794</v>
      </c>
      <c r="O290" s="58">
        <v>23258.934558033943</v>
      </c>
    </row>
    <row r="291" spans="1:15" ht="15">
      <c r="A291" s="56" t="s">
        <v>578</v>
      </c>
      <c r="B291" s="56" t="s">
        <v>921</v>
      </c>
      <c r="C291" s="57" t="s">
        <v>632</v>
      </c>
      <c r="D291" s="58">
        <v>0</v>
      </c>
      <c r="E291" s="58">
        <v>687.3218256542459</v>
      </c>
      <c r="F291" s="58">
        <v>194527.2836298761</v>
      </c>
      <c r="G291" s="58">
        <v>166154.75483331317</v>
      </c>
      <c r="I291" s="56" t="s">
        <v>578</v>
      </c>
      <c r="J291" s="56" t="s">
        <v>921</v>
      </c>
      <c r="K291" s="57" t="s">
        <v>632</v>
      </c>
      <c r="L291" s="58">
        <v>34954.72491669329</v>
      </c>
      <c r="M291" s="58">
        <v>51989.86137678614</v>
      </c>
      <c r="N291" s="58">
        <v>98650.65259059519</v>
      </c>
      <c r="O291" s="58">
        <v>114848.8330556429</v>
      </c>
    </row>
    <row r="292" spans="1:15" ht="15">
      <c r="A292" s="56" t="s">
        <v>580</v>
      </c>
      <c r="B292" s="56" t="s">
        <v>922</v>
      </c>
      <c r="C292" s="57" t="s">
        <v>632</v>
      </c>
      <c r="D292" s="58">
        <v>0</v>
      </c>
      <c r="E292" s="58">
        <v>120879.62042897614</v>
      </c>
      <c r="F292" s="58">
        <v>298589.5036587417</v>
      </c>
      <c r="G292" s="58">
        <v>260061.14078329643</v>
      </c>
      <c r="I292" s="56" t="s">
        <v>580</v>
      </c>
      <c r="J292" s="56" t="s">
        <v>922</v>
      </c>
      <c r="K292" s="57" t="s">
        <v>632</v>
      </c>
      <c r="L292" s="58">
        <v>28460.98420876288</v>
      </c>
      <c r="M292" s="58">
        <v>44265.87710955157</v>
      </c>
      <c r="N292" s="58">
        <v>83868.01029429771</v>
      </c>
      <c r="O292" s="58">
        <v>97421.40048132977</v>
      </c>
    </row>
    <row r="293" spans="1:15" ht="15">
      <c r="A293" s="56" t="s">
        <v>582</v>
      </c>
      <c r="B293" s="56" t="s">
        <v>923</v>
      </c>
      <c r="C293" s="57" t="s">
        <v>632</v>
      </c>
      <c r="D293" s="58">
        <v>0</v>
      </c>
      <c r="E293" s="58">
        <v>72910.69083816418</v>
      </c>
      <c r="F293" s="58">
        <v>304111.9165867027</v>
      </c>
      <c r="G293" s="58">
        <v>262637.6814377364</v>
      </c>
      <c r="I293" s="56" t="s">
        <v>582</v>
      </c>
      <c r="J293" s="56" t="s">
        <v>923</v>
      </c>
      <c r="K293" s="57" t="s">
        <v>632</v>
      </c>
      <c r="L293" s="58">
        <v>67844.83943888173</v>
      </c>
      <c r="M293" s="58">
        <v>89867.87582313409</v>
      </c>
      <c r="N293" s="58">
        <v>148097.78442079108</v>
      </c>
      <c r="O293" s="58">
        <v>168947.58984209737</v>
      </c>
    </row>
    <row r="294" spans="1:15" ht="15">
      <c r="A294" s="56" t="s">
        <v>584</v>
      </c>
      <c r="B294" s="56" t="s">
        <v>924</v>
      </c>
      <c r="C294" s="57" t="s">
        <v>632</v>
      </c>
      <c r="D294" s="58">
        <v>0</v>
      </c>
      <c r="E294" s="58">
        <v>166009.42661183793</v>
      </c>
      <c r="F294" s="58">
        <v>391340.9587588324</v>
      </c>
      <c r="G294" s="58">
        <v>329994.50058549875</v>
      </c>
      <c r="I294" s="56" t="s">
        <v>584</v>
      </c>
      <c r="J294" s="56" t="s">
        <v>924</v>
      </c>
      <c r="K294" s="57" t="s">
        <v>632</v>
      </c>
      <c r="L294" s="58">
        <v>49854.473771239165</v>
      </c>
      <c r="M294" s="58">
        <v>72188.56618493143</v>
      </c>
      <c r="N294" s="58">
        <v>123525.93342382368</v>
      </c>
      <c r="O294" s="58">
        <v>141521.68042760948</v>
      </c>
    </row>
    <row r="295" spans="1:15" ht="15">
      <c r="A295" s="56" t="s">
        <v>586</v>
      </c>
      <c r="B295" s="56" t="s">
        <v>925</v>
      </c>
      <c r="C295" s="57" t="s">
        <v>632</v>
      </c>
      <c r="D295" s="58">
        <v>0</v>
      </c>
      <c r="E295" s="58">
        <v>38769.4613162491</v>
      </c>
      <c r="F295" s="58">
        <v>227432.90906699328</v>
      </c>
      <c r="G295" s="58">
        <v>173660.1144506703</v>
      </c>
      <c r="I295" s="56" t="s">
        <v>586</v>
      </c>
      <c r="J295" s="56" t="s">
        <v>925</v>
      </c>
      <c r="K295" s="57" t="s">
        <v>632</v>
      </c>
      <c r="L295" s="58">
        <v>33566.81739186449</v>
      </c>
      <c r="M295" s="58">
        <v>49145.48316115374</v>
      </c>
      <c r="N295" s="58">
        <v>90441.49185525114</v>
      </c>
      <c r="O295" s="58">
        <v>105438.91974791745</v>
      </c>
    </row>
    <row r="296" spans="1:15" ht="15">
      <c r="A296" s="56" t="s">
        <v>588</v>
      </c>
      <c r="B296" s="56" t="s">
        <v>926</v>
      </c>
      <c r="C296" s="57" t="s">
        <v>632</v>
      </c>
      <c r="D296" s="58">
        <v>0</v>
      </c>
      <c r="E296" s="58">
        <v>397600.1828084728</v>
      </c>
      <c r="F296" s="58">
        <v>932574.431528518</v>
      </c>
      <c r="G296" s="58">
        <v>927203.8623295184</v>
      </c>
      <c r="I296" s="56" t="s">
        <v>588</v>
      </c>
      <c r="J296" s="56" t="s">
        <v>926</v>
      </c>
      <c r="K296" s="57" t="s">
        <v>632</v>
      </c>
      <c r="L296" s="58">
        <v>269246.04983835015</v>
      </c>
      <c r="M296" s="58">
        <v>345954.4226492718</v>
      </c>
      <c r="N296" s="58">
        <v>513816.0931123905</v>
      </c>
      <c r="O296" s="58">
        <v>572414.4577826224</v>
      </c>
    </row>
    <row r="297" spans="1:15" ht="15">
      <c r="A297" s="56" t="s">
        <v>590</v>
      </c>
      <c r="B297" s="56" t="s">
        <v>927</v>
      </c>
      <c r="C297" s="57" t="s">
        <v>632</v>
      </c>
      <c r="D297" s="58">
        <v>0</v>
      </c>
      <c r="E297" s="58">
        <v>621548.067522604</v>
      </c>
      <c r="F297" s="58">
        <v>1664790.7874696106</v>
      </c>
      <c r="G297" s="58">
        <v>1531090.2788731437</v>
      </c>
      <c r="I297" s="56" t="s">
        <v>590</v>
      </c>
      <c r="J297" s="56" t="s">
        <v>927</v>
      </c>
      <c r="K297" s="57" t="s">
        <v>632</v>
      </c>
      <c r="L297" s="58">
        <v>396915.4227519538</v>
      </c>
      <c r="M297" s="58">
        <v>518849.1866859365</v>
      </c>
      <c r="N297" s="58">
        <v>802241.695425516</v>
      </c>
      <c r="O297" s="58">
        <v>902441.1497203428</v>
      </c>
    </row>
    <row r="298" spans="1:15" ht="15">
      <c r="A298" s="56" t="s">
        <v>592</v>
      </c>
      <c r="B298" s="56" t="s">
        <v>928</v>
      </c>
      <c r="C298" s="57" t="s">
        <v>632</v>
      </c>
      <c r="D298" s="58">
        <v>0</v>
      </c>
      <c r="E298" s="58">
        <v>7963309.392886728</v>
      </c>
      <c r="F298" s="58">
        <v>21451831.94864297</v>
      </c>
      <c r="G298" s="58">
        <v>21266886.772319973</v>
      </c>
      <c r="I298" s="56" t="s">
        <v>592</v>
      </c>
      <c r="J298" s="56" t="s">
        <v>928</v>
      </c>
      <c r="K298" s="57" t="s">
        <v>632</v>
      </c>
      <c r="L298" s="58">
        <v>7893925.57242927</v>
      </c>
      <c r="M298" s="58">
        <v>9797482.62647745</v>
      </c>
      <c r="N298" s="58">
        <v>14148357.219784468</v>
      </c>
      <c r="O298" s="58">
        <v>15661493.043251038</v>
      </c>
    </row>
    <row r="299" spans="1:15" ht="15">
      <c r="A299" s="56" t="s">
        <v>594</v>
      </c>
      <c r="B299" s="56" t="s">
        <v>929</v>
      </c>
      <c r="C299" s="57" t="s">
        <v>632</v>
      </c>
      <c r="D299" s="58">
        <v>0</v>
      </c>
      <c r="E299" s="58">
        <v>1379996.852451101</v>
      </c>
      <c r="F299" s="58">
        <v>3950756.7151545174</v>
      </c>
      <c r="G299" s="58">
        <v>3749261.7427764162</v>
      </c>
      <c r="I299" s="56" t="s">
        <v>594</v>
      </c>
      <c r="J299" s="56" t="s">
        <v>929</v>
      </c>
      <c r="K299" s="57" t="s">
        <v>632</v>
      </c>
      <c r="L299" s="58">
        <v>1076926.3608006574</v>
      </c>
      <c r="M299" s="58">
        <v>1377154.5917893015</v>
      </c>
      <c r="N299" s="58">
        <v>2112278.620597955</v>
      </c>
      <c r="O299" s="58">
        <v>2370464.929332271</v>
      </c>
    </row>
    <row r="300" spans="1:15" ht="15">
      <c r="A300" s="56" t="s">
        <v>596</v>
      </c>
      <c r="B300" s="56" t="s">
        <v>930</v>
      </c>
      <c r="C300" s="57" t="s">
        <v>632</v>
      </c>
      <c r="D300" s="58">
        <v>0</v>
      </c>
      <c r="E300" s="58">
        <v>1934756.510198418</v>
      </c>
      <c r="F300" s="58">
        <v>4807857.052105509</v>
      </c>
      <c r="G300" s="58">
        <v>4695973.764170103</v>
      </c>
      <c r="I300" s="56" t="s">
        <v>596</v>
      </c>
      <c r="J300" s="56" t="s">
        <v>930</v>
      </c>
      <c r="K300" s="57" t="s">
        <v>632</v>
      </c>
      <c r="L300" s="58">
        <v>1085576.9033972546</v>
      </c>
      <c r="M300" s="58">
        <v>1439651.1205784902</v>
      </c>
      <c r="N300" s="58">
        <v>2251073.6764960587</v>
      </c>
      <c r="O300" s="58">
        <v>2537497.0648471937</v>
      </c>
    </row>
    <row r="301" spans="1:15" ht="15">
      <c r="A301" s="56" t="s">
        <v>598</v>
      </c>
      <c r="B301" s="56" t="s">
        <v>931</v>
      </c>
      <c r="C301" s="57" t="s">
        <v>632</v>
      </c>
      <c r="D301" s="58">
        <v>0</v>
      </c>
      <c r="E301" s="58">
        <v>705491.8359738402</v>
      </c>
      <c r="F301" s="58">
        <v>1482105.4296460012</v>
      </c>
      <c r="G301" s="58">
        <v>1475230.788943708</v>
      </c>
      <c r="I301" s="56" t="s">
        <v>598</v>
      </c>
      <c r="J301" s="56" t="s">
        <v>931</v>
      </c>
      <c r="K301" s="57" t="s">
        <v>632</v>
      </c>
      <c r="L301" s="58">
        <v>440557.9149076212</v>
      </c>
      <c r="M301" s="58">
        <v>571730.9325865563</v>
      </c>
      <c r="N301" s="58">
        <v>823789.2856281456</v>
      </c>
      <c r="O301" s="58">
        <v>911260.6609807778</v>
      </c>
    </row>
    <row r="302" spans="1:15" ht="15">
      <c r="A302" s="56" t="s">
        <v>600</v>
      </c>
      <c r="B302" s="56" t="s">
        <v>932</v>
      </c>
      <c r="C302" s="57" t="s">
        <v>632</v>
      </c>
      <c r="D302" s="58">
        <v>0</v>
      </c>
      <c r="E302" s="58">
        <v>3115270.8696020804</v>
      </c>
      <c r="F302" s="58">
        <v>6251833.402178671</v>
      </c>
      <c r="G302" s="58">
        <v>6171532.79331328</v>
      </c>
      <c r="I302" s="56" t="s">
        <v>600</v>
      </c>
      <c r="J302" s="56" t="s">
        <v>932</v>
      </c>
      <c r="K302" s="57" t="s">
        <v>632</v>
      </c>
      <c r="L302" s="58">
        <v>1576397.3030709848</v>
      </c>
      <c r="M302" s="58">
        <v>2074267.4230029657</v>
      </c>
      <c r="N302" s="58">
        <v>3045673.5835276395</v>
      </c>
      <c r="O302" s="58">
        <v>3384030.4824448153</v>
      </c>
    </row>
    <row r="303" spans="1:15" ht="15">
      <c r="A303" s="56" t="s">
        <v>602</v>
      </c>
      <c r="B303" s="56" t="s">
        <v>933</v>
      </c>
      <c r="C303" s="57" t="s">
        <v>632</v>
      </c>
      <c r="D303" s="58">
        <v>0</v>
      </c>
      <c r="E303" s="58">
        <v>4373846.501333803</v>
      </c>
      <c r="F303" s="58">
        <v>10108728.768775024</v>
      </c>
      <c r="G303" s="58">
        <v>9782689.97450003</v>
      </c>
      <c r="I303" s="56" t="s">
        <v>602</v>
      </c>
      <c r="J303" s="56" t="s">
        <v>933</v>
      </c>
      <c r="K303" s="57" t="s">
        <v>632</v>
      </c>
      <c r="L303" s="58">
        <v>2888313.777568236</v>
      </c>
      <c r="M303" s="58">
        <v>3682021.0750486106</v>
      </c>
      <c r="N303" s="58">
        <v>5429490.493122399</v>
      </c>
      <c r="O303" s="58">
        <v>6038442.250521377</v>
      </c>
    </row>
    <row r="304" spans="1:15" ht="15">
      <c r="A304" s="56" t="s">
        <v>604</v>
      </c>
      <c r="B304" s="56" t="s">
        <v>934</v>
      </c>
      <c r="C304" s="57" t="s">
        <v>632</v>
      </c>
      <c r="D304" s="58">
        <v>0</v>
      </c>
      <c r="E304" s="58">
        <v>3231840.150688246</v>
      </c>
      <c r="F304" s="58">
        <v>6750326.898682103</v>
      </c>
      <c r="G304" s="58">
        <v>6693542.002971999</v>
      </c>
      <c r="I304" s="56" t="s">
        <v>604</v>
      </c>
      <c r="J304" s="56" t="s">
        <v>934</v>
      </c>
      <c r="K304" s="57" t="s">
        <v>632</v>
      </c>
      <c r="L304" s="58">
        <v>1906971.7050868347</v>
      </c>
      <c r="M304" s="58">
        <v>2483535.963935867</v>
      </c>
      <c r="N304" s="58">
        <v>3596327.5830016434</v>
      </c>
      <c r="O304" s="58">
        <v>3983832.400090009</v>
      </c>
    </row>
    <row r="305" spans="1:15" ht="15">
      <c r="A305" s="56" t="s">
        <v>606</v>
      </c>
      <c r="B305" s="56" t="s">
        <v>935</v>
      </c>
      <c r="C305" s="57" t="s">
        <v>632</v>
      </c>
      <c r="D305" s="58">
        <v>0</v>
      </c>
      <c r="E305" s="58">
        <v>612900.7711006403</v>
      </c>
      <c r="F305" s="58">
        <v>1604038.3491890617</v>
      </c>
      <c r="G305" s="58">
        <v>1506687.800651865</v>
      </c>
      <c r="I305" s="56" t="s">
        <v>606</v>
      </c>
      <c r="J305" s="56" t="s">
        <v>935</v>
      </c>
      <c r="K305" s="57" t="s">
        <v>632</v>
      </c>
      <c r="L305" s="58">
        <v>476670.37744774483</v>
      </c>
      <c r="M305" s="58">
        <v>601652.6787246559</v>
      </c>
      <c r="N305" s="58">
        <v>894579.8036103733</v>
      </c>
      <c r="O305" s="58">
        <v>997049.9539347943</v>
      </c>
    </row>
    <row r="306" spans="1:15" ht="15">
      <c r="A306" s="56" t="s">
        <v>608</v>
      </c>
      <c r="B306" s="56" t="s">
        <v>936</v>
      </c>
      <c r="C306" s="57" t="s">
        <v>632</v>
      </c>
      <c r="D306" s="58">
        <v>0</v>
      </c>
      <c r="E306" s="58">
        <v>972344.1830945574</v>
      </c>
      <c r="F306" s="58">
        <v>2231641.189297989</v>
      </c>
      <c r="G306" s="58">
        <v>2183697.1480663233</v>
      </c>
      <c r="I306" s="56" t="s">
        <v>608</v>
      </c>
      <c r="J306" s="56" t="s">
        <v>936</v>
      </c>
      <c r="K306" s="57" t="s">
        <v>632</v>
      </c>
      <c r="L306" s="58">
        <v>731634.1596978139</v>
      </c>
      <c r="M306" s="58">
        <v>921525.5402643513</v>
      </c>
      <c r="N306" s="58">
        <v>1324929.8395576756</v>
      </c>
      <c r="O306" s="58">
        <v>1464771.802534569</v>
      </c>
    </row>
    <row r="307" spans="1:15" ht="15">
      <c r="A307" s="56" t="s">
        <v>610</v>
      </c>
      <c r="B307" s="56" t="s">
        <v>937</v>
      </c>
      <c r="C307" s="57" t="s">
        <v>632</v>
      </c>
      <c r="D307" s="58">
        <v>0</v>
      </c>
      <c r="E307" s="58">
        <v>304766.23847908713</v>
      </c>
      <c r="F307" s="58">
        <v>1305688.6595775038</v>
      </c>
      <c r="G307" s="58">
        <v>1257814.614972856</v>
      </c>
      <c r="I307" s="56" t="s">
        <v>610</v>
      </c>
      <c r="J307" s="56" t="s">
        <v>937</v>
      </c>
      <c r="K307" s="57" t="s">
        <v>632</v>
      </c>
      <c r="L307" s="58">
        <v>418516.4765391648</v>
      </c>
      <c r="M307" s="58">
        <v>527842.2867058925</v>
      </c>
      <c r="N307" s="58">
        <v>817512.8521092199</v>
      </c>
      <c r="O307" s="58">
        <v>919493.7069617771</v>
      </c>
    </row>
    <row r="308" spans="1:15" ht="15">
      <c r="A308" s="56" t="s">
        <v>612</v>
      </c>
      <c r="B308" s="56" t="s">
        <v>938</v>
      </c>
      <c r="C308" s="57" t="s">
        <v>632</v>
      </c>
      <c r="D308" s="58">
        <v>0</v>
      </c>
      <c r="E308" s="58">
        <v>2622360.1151639596</v>
      </c>
      <c r="F308" s="58">
        <v>5434400.048001025</v>
      </c>
      <c r="G308" s="58">
        <v>5269590.318307087</v>
      </c>
      <c r="I308" s="56" t="s">
        <v>612</v>
      </c>
      <c r="J308" s="56" t="s">
        <v>938</v>
      </c>
      <c r="K308" s="57" t="s">
        <v>632</v>
      </c>
      <c r="L308" s="58">
        <v>1507661.88675379</v>
      </c>
      <c r="M308" s="58">
        <v>1942490.1870354488</v>
      </c>
      <c r="N308" s="58">
        <v>2814975.7116053924</v>
      </c>
      <c r="O308" s="58">
        <v>3117638.315080695</v>
      </c>
    </row>
    <row r="309" spans="1:15" ht="15">
      <c r="A309" s="56" t="s">
        <v>614</v>
      </c>
      <c r="B309" s="56" t="s">
        <v>939</v>
      </c>
      <c r="C309" s="57" t="s">
        <v>632</v>
      </c>
      <c r="D309" s="58">
        <v>0</v>
      </c>
      <c r="E309" s="58">
        <v>4295072.9521865845</v>
      </c>
      <c r="F309" s="58">
        <v>8674482.935239628</v>
      </c>
      <c r="G309" s="58">
        <v>8486103.113863342</v>
      </c>
      <c r="I309" s="56" t="s">
        <v>614</v>
      </c>
      <c r="J309" s="56" t="s">
        <v>939</v>
      </c>
      <c r="K309" s="57" t="s">
        <v>632</v>
      </c>
      <c r="L309" s="58">
        <v>1592733.3096981049</v>
      </c>
      <c r="M309" s="58">
        <v>2160015.404102072</v>
      </c>
      <c r="N309" s="58">
        <v>3343020.7907711715</v>
      </c>
      <c r="O309" s="58">
        <v>3771441.5604904667</v>
      </c>
    </row>
    <row r="310" spans="1:15" ht="15">
      <c r="A310" s="56" t="s">
        <v>616</v>
      </c>
      <c r="B310" s="56" t="s">
        <v>940</v>
      </c>
      <c r="C310" s="57" t="s">
        <v>632</v>
      </c>
      <c r="D310" s="58">
        <v>0</v>
      </c>
      <c r="E310" s="58">
        <v>904301.0308232531</v>
      </c>
      <c r="F310" s="58">
        <v>1736563.115610987</v>
      </c>
      <c r="G310" s="58">
        <v>1626923.357002981</v>
      </c>
      <c r="I310" s="56" t="s">
        <v>616</v>
      </c>
      <c r="J310" s="56" t="s">
        <v>940</v>
      </c>
      <c r="K310" s="57" t="s">
        <v>632</v>
      </c>
      <c r="L310" s="58">
        <v>345597.29183849227</v>
      </c>
      <c r="M310" s="58">
        <v>464889.8380002752</v>
      </c>
      <c r="N310" s="58">
        <v>697221.8713779598</v>
      </c>
      <c r="O310" s="58">
        <v>778594.9738884792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J301"/>
  <sheetViews>
    <sheetView zoomScalePageLayoutView="0" workbookViewId="0" topLeftCell="A1">
      <pane xSplit="2" ySplit="6" topLeftCell="AX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K23" sqref="BK23"/>
    </sheetView>
  </sheetViews>
  <sheetFormatPr defaultColWidth="9.140625" defaultRowHeight="15"/>
  <cols>
    <col min="1" max="1" width="6.57421875" style="61" bestFit="1" customWidth="1"/>
    <col min="2" max="2" width="18.00390625" style="61" bestFit="1" customWidth="1"/>
    <col min="3" max="8" width="14.421875" style="61" customWidth="1"/>
    <col min="9" max="14" width="16.00390625" style="61" bestFit="1" customWidth="1"/>
    <col min="16" max="16" width="14.28125" style="0" bestFit="1" customWidth="1"/>
    <col min="17" max="20" width="12.57421875" style="0" bestFit="1" customWidth="1"/>
    <col min="21" max="21" width="14.00390625" style="0" customWidth="1"/>
    <col min="22" max="25" width="14.28125" style="0" bestFit="1" customWidth="1"/>
    <col min="27" max="27" width="6.57421875" style="61" bestFit="1" customWidth="1"/>
    <col min="28" max="28" width="18.00390625" style="61" bestFit="1" customWidth="1"/>
    <col min="29" max="34" width="14.421875" style="61" customWidth="1"/>
    <col min="35" max="40" width="16.00390625" style="61" bestFit="1" customWidth="1"/>
    <col min="42" max="42" width="14.28125" style="0" bestFit="1" customWidth="1"/>
    <col min="43" max="46" width="12.57421875" style="0" bestFit="1" customWidth="1"/>
    <col min="47" max="47" width="14.00390625" style="0" customWidth="1"/>
    <col min="48" max="51" width="14.28125" style="0" bestFit="1" customWidth="1"/>
    <col min="53" max="53" width="6.57421875" style="61" bestFit="1" customWidth="1"/>
    <col min="54" max="54" width="18.00390625" style="61" bestFit="1" customWidth="1"/>
    <col min="55" max="60" width="14.421875" style="61" customWidth="1"/>
    <col min="61" max="66" width="16.00390625" style="61" bestFit="1" customWidth="1"/>
    <col min="68" max="68" width="14.28125" style="0" bestFit="1" customWidth="1"/>
    <col min="69" max="72" width="12.57421875" style="0" bestFit="1" customWidth="1"/>
    <col min="73" max="73" width="14.00390625" style="0" customWidth="1"/>
    <col min="74" max="77" width="14.28125" style="0" bestFit="1" customWidth="1"/>
    <col min="79" max="80" width="10.140625" style="0" bestFit="1" customWidth="1"/>
    <col min="81" max="81" width="12.28125" style="0" bestFit="1" customWidth="1"/>
    <col min="82" max="83" width="13.421875" style="0" bestFit="1" customWidth="1"/>
    <col min="84" max="85" width="10.140625" style="0" bestFit="1" customWidth="1"/>
    <col min="86" max="88" width="13.421875" style="0" bestFit="1" customWidth="1"/>
  </cols>
  <sheetData>
    <row r="1" spans="1:66" ht="15">
      <c r="A1" s="60"/>
      <c r="C1" s="89" t="s">
        <v>975</v>
      </c>
      <c r="D1" s="89"/>
      <c r="E1" s="89"/>
      <c r="F1" s="89"/>
      <c r="G1" s="89"/>
      <c r="H1" s="89"/>
      <c r="I1" s="89" t="s">
        <v>975</v>
      </c>
      <c r="J1" s="89"/>
      <c r="K1" s="89"/>
      <c r="L1" s="89"/>
      <c r="M1" s="89"/>
      <c r="N1" s="89"/>
      <c r="AA1" s="60"/>
      <c r="AC1" s="89" t="s">
        <v>976</v>
      </c>
      <c r="AD1" s="89"/>
      <c r="AE1" s="89"/>
      <c r="AF1" s="89"/>
      <c r="AG1" s="89"/>
      <c r="AH1" s="89"/>
      <c r="AI1" s="89" t="s">
        <v>976</v>
      </c>
      <c r="AJ1" s="89"/>
      <c r="AK1" s="89"/>
      <c r="AL1" s="89"/>
      <c r="AM1" s="89"/>
      <c r="AN1" s="89"/>
      <c r="BA1" s="60" t="s">
        <v>977</v>
      </c>
      <c r="BC1" s="89" t="s">
        <v>976</v>
      </c>
      <c r="BD1" s="89"/>
      <c r="BE1" s="89"/>
      <c r="BF1" s="89"/>
      <c r="BG1" s="89"/>
      <c r="BH1" s="89"/>
      <c r="BI1" s="89" t="s">
        <v>976</v>
      </c>
      <c r="BJ1" s="89"/>
      <c r="BK1" s="89"/>
      <c r="BL1" s="89"/>
      <c r="BM1" s="89"/>
      <c r="BN1" s="89"/>
    </row>
    <row r="2" spans="1:79" ht="15">
      <c r="A2" s="62"/>
      <c r="B2" s="63"/>
      <c r="C2" s="83" t="s">
        <v>966</v>
      </c>
      <c r="D2" s="84" t="s">
        <v>966</v>
      </c>
      <c r="E2" s="83" t="s">
        <v>966</v>
      </c>
      <c r="F2" s="84"/>
      <c r="G2" s="83" t="s">
        <v>966</v>
      </c>
      <c r="H2" s="84"/>
      <c r="I2" s="83" t="s">
        <v>967</v>
      </c>
      <c r="J2" s="85" t="s">
        <v>967</v>
      </c>
      <c r="K2" s="83" t="s">
        <v>967</v>
      </c>
      <c r="L2" s="85"/>
      <c r="M2" s="83" t="s">
        <v>967</v>
      </c>
      <c r="N2" s="85"/>
      <c r="P2" t="s">
        <v>973</v>
      </c>
      <c r="U2" t="s">
        <v>974</v>
      </c>
      <c r="AA2" s="62"/>
      <c r="AB2" s="63"/>
      <c r="AC2" s="111" t="s">
        <v>966</v>
      </c>
      <c r="AD2" s="112" t="s">
        <v>966</v>
      </c>
      <c r="AE2" s="113" t="s">
        <v>966</v>
      </c>
      <c r="AF2" s="112"/>
      <c r="AG2" s="113" t="s">
        <v>966</v>
      </c>
      <c r="AH2" s="114"/>
      <c r="AI2" s="111" t="s">
        <v>967</v>
      </c>
      <c r="AJ2" s="115" t="s">
        <v>967</v>
      </c>
      <c r="AK2" s="113" t="s">
        <v>967</v>
      </c>
      <c r="AL2" s="115"/>
      <c r="AM2" s="113" t="s">
        <v>967</v>
      </c>
      <c r="AN2" s="114"/>
      <c r="AP2" t="s">
        <v>973</v>
      </c>
      <c r="AU2" t="s">
        <v>974</v>
      </c>
      <c r="BA2" s="62"/>
      <c r="BB2" s="63"/>
      <c r="BC2" s="95" t="s">
        <v>966</v>
      </c>
      <c r="BD2" s="96" t="s">
        <v>966</v>
      </c>
      <c r="BE2" s="97" t="s">
        <v>966</v>
      </c>
      <c r="BF2" s="96"/>
      <c r="BG2" s="97" t="s">
        <v>966</v>
      </c>
      <c r="BH2" s="98"/>
      <c r="BI2" s="95" t="s">
        <v>967</v>
      </c>
      <c r="BJ2" s="110" t="s">
        <v>967</v>
      </c>
      <c r="BK2" s="97" t="s">
        <v>967</v>
      </c>
      <c r="BL2" s="110"/>
      <c r="BM2" s="97" t="s">
        <v>967</v>
      </c>
      <c r="BN2" s="98"/>
      <c r="BP2" t="s">
        <v>973</v>
      </c>
      <c r="BU2" t="s">
        <v>974</v>
      </c>
      <c r="CA2" t="s">
        <v>978</v>
      </c>
    </row>
    <row r="3" spans="1:88" ht="15">
      <c r="A3" s="60"/>
      <c r="B3" s="60"/>
      <c r="C3" s="86">
        <v>2016</v>
      </c>
      <c r="D3" s="87">
        <v>2017</v>
      </c>
      <c r="E3" s="86">
        <v>2018</v>
      </c>
      <c r="F3" s="87">
        <v>2019</v>
      </c>
      <c r="G3" s="86">
        <v>2020</v>
      </c>
      <c r="H3" s="87">
        <v>2021</v>
      </c>
      <c r="I3" s="86">
        <v>2016</v>
      </c>
      <c r="J3" s="88">
        <v>2017</v>
      </c>
      <c r="K3" s="86">
        <v>2018</v>
      </c>
      <c r="L3" s="88">
        <v>2019</v>
      </c>
      <c r="M3" s="86">
        <v>2020</v>
      </c>
      <c r="N3" s="88">
        <v>2021</v>
      </c>
      <c r="P3" t="s">
        <v>968</v>
      </c>
      <c r="Q3" t="s">
        <v>969</v>
      </c>
      <c r="R3" t="s">
        <v>970</v>
      </c>
      <c r="S3" t="s">
        <v>971</v>
      </c>
      <c r="T3" t="s">
        <v>972</v>
      </c>
      <c r="U3" t="s">
        <v>968</v>
      </c>
      <c r="V3" t="s">
        <v>969</v>
      </c>
      <c r="W3" t="s">
        <v>970</v>
      </c>
      <c r="X3" t="s">
        <v>971</v>
      </c>
      <c r="Y3" t="s">
        <v>972</v>
      </c>
      <c r="AA3" s="60"/>
      <c r="AB3" s="60"/>
      <c r="AC3" s="116">
        <v>2016</v>
      </c>
      <c r="AD3" s="117">
        <v>2017</v>
      </c>
      <c r="AE3" s="118">
        <v>2018</v>
      </c>
      <c r="AF3" s="117">
        <v>2019</v>
      </c>
      <c r="AG3" s="118">
        <v>2020</v>
      </c>
      <c r="AH3" s="119">
        <v>2021</v>
      </c>
      <c r="AI3" s="116">
        <v>2016</v>
      </c>
      <c r="AJ3" s="120">
        <v>2017</v>
      </c>
      <c r="AK3" s="118">
        <v>2018</v>
      </c>
      <c r="AL3" s="120">
        <v>2019</v>
      </c>
      <c r="AM3" s="118">
        <v>2020</v>
      </c>
      <c r="AN3" s="119">
        <v>2021</v>
      </c>
      <c r="AP3" t="s">
        <v>968</v>
      </c>
      <c r="AQ3" t="s">
        <v>969</v>
      </c>
      <c r="AR3" t="s">
        <v>970</v>
      </c>
      <c r="AS3" t="s">
        <v>971</v>
      </c>
      <c r="AT3" t="s">
        <v>972</v>
      </c>
      <c r="AU3" t="s">
        <v>968</v>
      </c>
      <c r="AV3" t="s">
        <v>969</v>
      </c>
      <c r="AW3" t="s">
        <v>970</v>
      </c>
      <c r="AX3" t="s">
        <v>971</v>
      </c>
      <c r="AY3" t="s">
        <v>972</v>
      </c>
      <c r="BA3" s="60"/>
      <c r="BB3" s="60"/>
      <c r="BC3" s="99">
        <v>2016</v>
      </c>
      <c r="BD3" s="91">
        <v>2017</v>
      </c>
      <c r="BE3" s="90">
        <v>2018</v>
      </c>
      <c r="BF3" s="91">
        <v>2019</v>
      </c>
      <c r="BG3" s="90">
        <v>2020</v>
      </c>
      <c r="BH3" s="100">
        <v>2021</v>
      </c>
      <c r="BI3" s="99">
        <v>2016</v>
      </c>
      <c r="BJ3" s="92">
        <v>2017</v>
      </c>
      <c r="BK3" s="90">
        <v>2018</v>
      </c>
      <c r="BL3" s="92">
        <v>2019</v>
      </c>
      <c r="BM3" s="90">
        <v>2020</v>
      </c>
      <c r="BN3" s="100">
        <v>2021</v>
      </c>
      <c r="BP3" t="s">
        <v>968</v>
      </c>
      <c r="BQ3" t="s">
        <v>969</v>
      </c>
      <c r="BR3" t="s">
        <v>970</v>
      </c>
      <c r="BS3" t="s">
        <v>971</v>
      </c>
      <c r="BT3" t="s">
        <v>972</v>
      </c>
      <c r="BU3" t="s">
        <v>968</v>
      </c>
      <c r="BV3" t="s">
        <v>969</v>
      </c>
      <c r="BW3" t="s">
        <v>970</v>
      </c>
      <c r="BX3" t="s">
        <v>971</v>
      </c>
      <c r="BY3" t="s">
        <v>972</v>
      </c>
      <c r="CA3" t="s">
        <v>968</v>
      </c>
      <c r="CB3" t="s">
        <v>969</v>
      </c>
      <c r="CC3" t="s">
        <v>970</v>
      </c>
      <c r="CD3" t="s">
        <v>971</v>
      </c>
      <c r="CE3" t="s">
        <v>972</v>
      </c>
      <c r="CF3" t="s">
        <v>968</v>
      </c>
      <c r="CG3" t="s">
        <v>969</v>
      </c>
      <c r="CH3" t="s">
        <v>970</v>
      </c>
      <c r="CI3" t="s">
        <v>971</v>
      </c>
      <c r="CJ3" t="s">
        <v>972</v>
      </c>
    </row>
    <row r="4" spans="3:66" ht="15">
      <c r="C4" s="70"/>
      <c r="D4" s="65"/>
      <c r="E4" s="70"/>
      <c r="F4" s="65"/>
      <c r="G4" s="70"/>
      <c r="H4" s="65"/>
      <c r="AC4" s="101"/>
      <c r="AD4" s="65"/>
      <c r="AE4" s="70"/>
      <c r="AF4" s="65"/>
      <c r="AG4" s="70"/>
      <c r="AH4" s="102"/>
      <c r="AI4" s="101"/>
      <c r="AJ4" s="70"/>
      <c r="AK4" s="70"/>
      <c r="AL4" s="70"/>
      <c r="AM4" s="70"/>
      <c r="AN4" s="102"/>
      <c r="BC4" s="101"/>
      <c r="BD4" s="65"/>
      <c r="BE4" s="70"/>
      <c r="BF4" s="65"/>
      <c r="BG4" s="70"/>
      <c r="BH4" s="102"/>
      <c r="BI4" s="101"/>
      <c r="BJ4" s="70"/>
      <c r="BK4" s="70"/>
      <c r="BL4" s="70"/>
      <c r="BM4" s="70"/>
      <c r="BN4" s="102"/>
    </row>
    <row r="5" spans="1:88" ht="15">
      <c r="A5" s="64" t="s">
        <v>4</v>
      </c>
      <c r="B5" s="60" t="s">
        <v>947</v>
      </c>
      <c r="C5" s="79">
        <v>384291193</v>
      </c>
      <c r="D5" s="66">
        <v>413228632</v>
      </c>
      <c r="E5" s="71">
        <v>479736246</v>
      </c>
      <c r="F5" s="72">
        <v>334097954</v>
      </c>
      <c r="G5" s="71">
        <v>332050497</v>
      </c>
      <c r="H5" s="72">
        <v>330855057</v>
      </c>
      <c r="I5" s="81">
        <v>2375010287.718</v>
      </c>
      <c r="J5" s="68">
        <v>2460408134.6610003</v>
      </c>
      <c r="K5" s="73">
        <v>2460401414.9519997</v>
      </c>
      <c r="L5" s="74">
        <v>2097293819.134</v>
      </c>
      <c r="M5" s="73">
        <v>2085728104.8289993</v>
      </c>
      <c r="N5" s="74">
        <v>2081439319.2799995</v>
      </c>
      <c r="P5" s="59">
        <f aca="true" t="shared" si="0" ref="P5:Y5">SUM(P7:P301)</f>
        <v>405126149.07999986</v>
      </c>
      <c r="Q5" s="59">
        <f t="shared" si="0"/>
        <v>461114114.0799999</v>
      </c>
      <c r="R5" s="59">
        <f t="shared" si="0"/>
        <v>374876675.76000017</v>
      </c>
      <c r="S5" s="59">
        <f t="shared" si="0"/>
        <v>332623784.9600001</v>
      </c>
      <c r="T5" s="59">
        <f t="shared" si="0"/>
        <v>331189780.2</v>
      </c>
      <c r="U5" s="59">
        <f t="shared" si="0"/>
        <v>2419946634.779407</v>
      </c>
      <c r="V5" s="59">
        <f t="shared" si="0"/>
        <v>2460404598.750124</v>
      </c>
      <c r="W5" s="59">
        <f t="shared" si="0"/>
        <v>2269334198.032569</v>
      </c>
      <c r="X5" s="59">
        <f t="shared" si="0"/>
        <v>2091207940.2667086</v>
      </c>
      <c r="Y5" s="59">
        <f t="shared" si="0"/>
        <v>2083471345.8731155</v>
      </c>
      <c r="AA5" s="64" t="s">
        <v>4</v>
      </c>
      <c r="AB5" s="60" t="s">
        <v>947</v>
      </c>
      <c r="AC5" s="103">
        <v>384291193</v>
      </c>
      <c r="AD5" s="93">
        <v>413228632</v>
      </c>
      <c r="AE5" s="93">
        <v>479736246</v>
      </c>
      <c r="AF5" s="93">
        <v>238438378</v>
      </c>
      <c r="AG5" s="93">
        <v>257518422</v>
      </c>
      <c r="AH5" s="104">
        <v>283764995</v>
      </c>
      <c r="AI5" s="103">
        <v>2375010287.718</v>
      </c>
      <c r="AJ5" s="93">
        <v>2460408134.6610003</v>
      </c>
      <c r="AK5" s="93">
        <v>2460401414.9519997</v>
      </c>
      <c r="AL5" s="93">
        <v>1435226331.3899996</v>
      </c>
      <c r="AM5" s="93">
        <v>1625421940.1529994</v>
      </c>
      <c r="AN5" s="104">
        <v>1788794102.6710002</v>
      </c>
      <c r="AP5" s="59">
        <f aca="true" t="shared" si="1" ref="AP5:AY5">SUM(AP7:AP301)</f>
        <v>405126149.07999986</v>
      </c>
      <c r="AQ5" s="59">
        <f t="shared" si="1"/>
        <v>461114114.0799999</v>
      </c>
      <c r="AR5" s="59">
        <f t="shared" si="1"/>
        <v>306001781.04</v>
      </c>
      <c r="AS5" s="59">
        <f t="shared" si="1"/>
        <v>252176009.67999998</v>
      </c>
      <c r="AT5" s="59">
        <f t="shared" si="1"/>
        <v>276415954.55999994</v>
      </c>
      <c r="AU5" s="59">
        <f t="shared" si="1"/>
        <v>2419946634.779407</v>
      </c>
      <c r="AV5" s="59">
        <f t="shared" si="1"/>
        <v>2460404598.750124</v>
      </c>
      <c r="AW5" s="59">
        <f t="shared" si="1"/>
        <v>1920954285.9816759</v>
      </c>
      <c r="AX5" s="59">
        <f t="shared" si="1"/>
        <v>1535307260.7210906</v>
      </c>
      <c r="AY5" s="59">
        <f t="shared" si="1"/>
        <v>1711388372.0699723</v>
      </c>
      <c r="BA5" s="64" t="s">
        <v>4</v>
      </c>
      <c r="BB5" s="60" t="s">
        <v>947</v>
      </c>
      <c r="BC5" s="103">
        <v>384291193</v>
      </c>
      <c r="BD5" s="93">
        <v>413228632</v>
      </c>
      <c r="BE5" s="93">
        <v>479736246</v>
      </c>
      <c r="BF5" s="93">
        <v>346590973</v>
      </c>
      <c r="BG5" s="93">
        <v>373615361</v>
      </c>
      <c r="BH5" s="104">
        <v>411081731</v>
      </c>
      <c r="BI5" s="103">
        <v>2375010287.718</v>
      </c>
      <c r="BJ5" s="93">
        <v>2460408134.6610003</v>
      </c>
      <c r="BK5" s="93">
        <v>2460401414.9519997</v>
      </c>
      <c r="BL5" s="93">
        <v>2153268810.5580006</v>
      </c>
      <c r="BM5" s="93">
        <v>2379171513.127</v>
      </c>
      <c r="BN5" s="104">
        <v>2453063177.9060006</v>
      </c>
      <c r="BP5" s="59">
        <f aca="true" t="shared" si="2" ref="BP5:BY5">SUM(BP7:BP301)</f>
        <v>405126149.07999986</v>
      </c>
      <c r="BQ5" s="59">
        <f t="shared" si="2"/>
        <v>461114114.0799999</v>
      </c>
      <c r="BR5" s="59">
        <f t="shared" si="2"/>
        <v>383871649.44</v>
      </c>
      <c r="BS5" s="59">
        <f t="shared" si="2"/>
        <v>366048532.36</v>
      </c>
      <c r="BT5" s="59">
        <f t="shared" si="2"/>
        <v>400591147.40000004</v>
      </c>
      <c r="BU5" s="59">
        <f t="shared" si="2"/>
        <v>2419946634.779407</v>
      </c>
      <c r="BV5" s="59">
        <f t="shared" si="2"/>
        <v>2460404598.750124</v>
      </c>
      <c r="BW5" s="59">
        <f t="shared" si="2"/>
        <v>2298788238.5198774</v>
      </c>
      <c r="BX5" s="59">
        <f t="shared" si="2"/>
        <v>2272138812.649807</v>
      </c>
      <c r="BY5" s="59">
        <f t="shared" si="2"/>
        <v>2418053307.1337094</v>
      </c>
      <c r="CA5" s="59">
        <f>SUM(CA7:CA301)</f>
        <v>0</v>
      </c>
      <c r="CB5" s="59">
        <f aca="true" t="shared" si="3" ref="CB5:CJ5">SUM(CB7:CB301)</f>
        <v>0</v>
      </c>
      <c r="CC5" s="59">
        <f t="shared" si="3"/>
        <v>-77869868.40000007</v>
      </c>
      <c r="CD5" s="59">
        <f t="shared" si="3"/>
        <v>-113872522.68000007</v>
      </c>
      <c r="CE5" s="59">
        <f t="shared" si="3"/>
        <v>-124175192.84000005</v>
      </c>
      <c r="CF5" s="59">
        <f t="shared" si="3"/>
        <v>0</v>
      </c>
      <c r="CG5" s="59">
        <f t="shared" si="3"/>
        <v>0</v>
      </c>
      <c r="CH5" s="59">
        <f t="shared" si="3"/>
        <v>-377833952.53820163</v>
      </c>
      <c r="CI5" s="59">
        <f t="shared" si="3"/>
        <v>-736831551.9287173</v>
      </c>
      <c r="CJ5" s="59">
        <f t="shared" si="3"/>
        <v>-706664935.0637381</v>
      </c>
    </row>
    <row r="6" spans="3:66" ht="15">
      <c r="C6" s="70"/>
      <c r="D6" s="65"/>
      <c r="E6" s="70"/>
      <c r="F6" s="65"/>
      <c r="G6" s="70"/>
      <c r="H6" s="65"/>
      <c r="AC6" s="105"/>
      <c r="AD6" s="94"/>
      <c r="AE6" s="94"/>
      <c r="AF6" s="94"/>
      <c r="AG6" s="94"/>
      <c r="AH6" s="106"/>
      <c r="AI6" s="105"/>
      <c r="AJ6" s="94"/>
      <c r="AK6" s="94"/>
      <c r="AL6" s="94"/>
      <c r="AM6" s="94"/>
      <c r="AN6" s="106"/>
      <c r="BC6" s="105"/>
      <c r="BD6" s="94"/>
      <c r="BE6" s="94"/>
      <c r="BF6" s="94"/>
      <c r="BG6" s="94"/>
      <c r="BH6" s="106"/>
      <c r="BI6" s="105"/>
      <c r="BJ6" s="94"/>
      <c r="BK6" s="94"/>
      <c r="BL6" s="94"/>
      <c r="BM6" s="94"/>
      <c r="BN6" s="106"/>
    </row>
    <row r="7" spans="1:88" ht="15">
      <c r="A7" s="61" t="s">
        <v>356</v>
      </c>
      <c r="B7" s="61" t="s">
        <v>357</v>
      </c>
      <c r="C7" s="80">
        <v>2945823</v>
      </c>
      <c r="D7" s="67">
        <v>3174406</v>
      </c>
      <c r="E7" s="75">
        <v>3755501</v>
      </c>
      <c r="F7" s="76">
        <v>2630311</v>
      </c>
      <c r="G7" s="75">
        <v>2613477</v>
      </c>
      <c r="H7" s="76">
        <v>2605975</v>
      </c>
      <c r="I7" s="82">
        <v>5300000</v>
      </c>
      <c r="J7" s="69">
        <v>5200000</v>
      </c>
      <c r="K7" s="77">
        <v>5200000</v>
      </c>
      <c r="L7" s="78">
        <v>5200000</v>
      </c>
      <c r="M7" s="77">
        <v>5200000</v>
      </c>
      <c r="N7" s="78">
        <v>5200000</v>
      </c>
      <c r="P7" s="25">
        <f>C7*0.28+D7*0.72</f>
        <v>3110402.76</v>
      </c>
      <c r="Q7" s="25">
        <f>D7*0.28+E7*0.72</f>
        <v>3592794.4</v>
      </c>
      <c r="R7" s="25">
        <f>E7*0.28+F7*0.72</f>
        <v>2945364.2</v>
      </c>
      <c r="S7" s="25">
        <f>F7*0.28+G7*0.72</f>
        <v>2618190.52</v>
      </c>
      <c r="T7" s="25">
        <f>G7*0.28+H7*0.72</f>
        <v>2608075.56</v>
      </c>
      <c r="U7" s="25">
        <f>I7*0.4738+J7*0.5262</f>
        <v>5247380</v>
      </c>
      <c r="V7" s="25">
        <f>J7*0.4738+K7*0.5262</f>
        <v>5200000</v>
      </c>
      <c r="W7" s="25">
        <f>K7*0.4738+L7*0.5262</f>
        <v>5200000</v>
      </c>
      <c r="X7" s="25">
        <f>L7*0.4738+M7*0.5262</f>
        <v>5200000</v>
      </c>
      <c r="Y7" s="25">
        <f>M7*0.4738+N7*0.5262</f>
        <v>5200000</v>
      </c>
      <c r="AA7" s="61" t="s">
        <v>356</v>
      </c>
      <c r="AB7" s="61" t="s">
        <v>357</v>
      </c>
      <c r="AC7" s="103">
        <v>2945823</v>
      </c>
      <c r="AD7" s="93">
        <v>3174406</v>
      </c>
      <c r="AE7" s="93">
        <v>3755501</v>
      </c>
      <c r="AF7" s="93">
        <v>1889984</v>
      </c>
      <c r="AG7" s="93">
        <v>1889214</v>
      </c>
      <c r="AH7" s="104">
        <v>2058902</v>
      </c>
      <c r="AI7" s="103">
        <v>5300000</v>
      </c>
      <c r="AJ7" s="93">
        <v>5200000</v>
      </c>
      <c r="AK7" s="93">
        <v>5200000</v>
      </c>
      <c r="AL7" s="93">
        <v>3771303.009</v>
      </c>
      <c r="AM7" s="93">
        <v>4008698.734</v>
      </c>
      <c r="AN7" s="104">
        <v>4401320.278</v>
      </c>
      <c r="AP7" s="25">
        <f>AC7*0.28+AD7*0.72</f>
        <v>3110402.76</v>
      </c>
      <c r="AQ7" s="25">
        <f aca="true" t="shared" si="4" ref="AQ7:AQ70">AD7*0.28+AE7*0.72</f>
        <v>3592794.4</v>
      </c>
      <c r="AR7" s="25">
        <f aca="true" t="shared" si="5" ref="AR7:AR70">AE7*0.28+AF7*0.72</f>
        <v>2412328.76</v>
      </c>
      <c r="AS7" s="25">
        <f aca="true" t="shared" si="6" ref="AS7:AS70">AF7*0.28+AG7*0.72</f>
        <v>1889429.5999999999</v>
      </c>
      <c r="AT7" s="25">
        <f aca="true" t="shared" si="7" ref="AT7:AT70">AG7*0.28+AH7*0.72</f>
        <v>2011389.3599999999</v>
      </c>
      <c r="AU7" s="25">
        <f>AI7*0.4738+AJ7*0.5262</f>
        <v>5247380</v>
      </c>
      <c r="AV7" s="25">
        <f>AJ7*0.4738+AK7*0.5262</f>
        <v>5200000</v>
      </c>
      <c r="AW7" s="25">
        <f>AK7*0.4738+AL7*0.5262</f>
        <v>4448219.643335801</v>
      </c>
      <c r="AX7" s="25">
        <f aca="true" t="shared" si="8" ref="AX7:AX70">AL7*0.4738+AM7*0.5262</f>
        <v>3896220.6394950002</v>
      </c>
      <c r="AY7" s="25">
        <f>AM7*0.4738+AN7*0.5262</f>
        <v>4215296.1904528</v>
      </c>
      <c r="BA7" s="61" t="s">
        <v>356</v>
      </c>
      <c r="BB7" s="61" t="s">
        <v>357</v>
      </c>
      <c r="BC7" s="103">
        <v>2945823</v>
      </c>
      <c r="BD7" s="93">
        <v>3174406</v>
      </c>
      <c r="BE7" s="93">
        <v>3755501</v>
      </c>
      <c r="BF7" s="93">
        <v>2748904</v>
      </c>
      <c r="BG7" s="93">
        <v>2747680</v>
      </c>
      <c r="BH7" s="104">
        <v>2994260</v>
      </c>
      <c r="BI7" s="103">
        <v>5300000</v>
      </c>
      <c r="BJ7" s="93">
        <v>5200000</v>
      </c>
      <c r="BK7" s="93">
        <v>5200000</v>
      </c>
      <c r="BL7" s="93">
        <v>5200000</v>
      </c>
      <c r="BM7" s="93">
        <v>5200000</v>
      </c>
      <c r="BN7" s="104">
        <v>5200000</v>
      </c>
      <c r="BP7" s="25">
        <f>BC7*0.28+BD7*0.72</f>
        <v>3110402.76</v>
      </c>
      <c r="BQ7" s="25">
        <f aca="true" t="shared" si="9" ref="BQ7:BQ70">BD7*0.28+BE7*0.72</f>
        <v>3592794.4</v>
      </c>
      <c r="BR7" s="25">
        <f aca="true" t="shared" si="10" ref="BR7:BR70">BE7*0.28+BF7*0.72</f>
        <v>3030751.16</v>
      </c>
      <c r="BS7" s="25">
        <f aca="true" t="shared" si="11" ref="BS7:BS70">BF7*0.28+BG7*0.72</f>
        <v>2748022.7199999997</v>
      </c>
      <c r="BT7" s="25">
        <f aca="true" t="shared" si="12" ref="BT7:BT70">BG7*0.28+BH7*0.72</f>
        <v>2925217.5999999996</v>
      </c>
      <c r="BU7" s="25">
        <f>BI7*0.4738+BJ7*0.5262</f>
        <v>5247380</v>
      </c>
      <c r="BV7" s="25">
        <f>BJ7*0.4738+BK7*0.5262</f>
        <v>5200000</v>
      </c>
      <c r="BW7" s="25">
        <f>BK7*0.4738+BL7*0.5262</f>
        <v>5200000</v>
      </c>
      <c r="BX7" s="25">
        <f aca="true" t="shared" si="13" ref="BX7:BX70">BL7*0.4738+BM7*0.5262</f>
        <v>5200000</v>
      </c>
      <c r="BY7" s="25">
        <f>BM7*0.4738+BN7*0.5262</f>
        <v>5200000</v>
      </c>
      <c r="CA7" s="59">
        <f aca="true" t="shared" si="14" ref="CA7:CJ7">AP7-BP7</f>
        <v>0</v>
      </c>
      <c r="CB7" s="59">
        <f t="shared" si="14"/>
        <v>0</v>
      </c>
      <c r="CC7" s="59">
        <f t="shared" si="14"/>
        <v>-618422.4000000004</v>
      </c>
      <c r="CD7" s="59">
        <f t="shared" si="14"/>
        <v>-858593.1199999999</v>
      </c>
      <c r="CE7" s="59">
        <f t="shared" si="14"/>
        <v>-913828.2399999998</v>
      </c>
      <c r="CF7" s="59">
        <f t="shared" si="14"/>
        <v>0</v>
      </c>
      <c r="CG7" s="59">
        <f t="shared" si="14"/>
        <v>0</v>
      </c>
      <c r="CH7" s="59">
        <f t="shared" si="14"/>
        <v>-751780.3566641994</v>
      </c>
      <c r="CI7" s="59">
        <f t="shared" si="14"/>
        <v>-1303779.3605049998</v>
      </c>
      <c r="CJ7" s="59">
        <f t="shared" si="14"/>
        <v>-984703.8095471999</v>
      </c>
    </row>
    <row r="8" spans="1:88" ht="15">
      <c r="A8" s="61" t="s">
        <v>432</v>
      </c>
      <c r="B8" s="61" t="s">
        <v>433</v>
      </c>
      <c r="C8" s="80">
        <v>305678</v>
      </c>
      <c r="D8" s="67">
        <v>341395</v>
      </c>
      <c r="E8" s="75">
        <v>374511</v>
      </c>
      <c r="F8" s="76">
        <v>257158</v>
      </c>
      <c r="G8" s="75">
        <v>255579</v>
      </c>
      <c r="H8" s="76">
        <v>254735</v>
      </c>
      <c r="I8" s="82">
        <v>683760</v>
      </c>
      <c r="J8" s="69">
        <v>706324</v>
      </c>
      <c r="K8" s="77">
        <v>706324</v>
      </c>
      <c r="L8" s="78">
        <v>706324</v>
      </c>
      <c r="M8" s="77">
        <v>706324</v>
      </c>
      <c r="N8" s="78">
        <v>706324</v>
      </c>
      <c r="P8" s="25">
        <f aca="true" t="shared" si="15" ref="P8:P71">C8*0.28+D8*0.72</f>
        <v>331394.24</v>
      </c>
      <c r="Q8" s="25">
        <f aca="true" t="shared" si="16" ref="Q8:Q71">D8*0.28+E8*0.72</f>
        <v>365238.52</v>
      </c>
      <c r="R8" s="25">
        <f aca="true" t="shared" si="17" ref="R8:R71">E8*0.28+F8*0.72</f>
        <v>290016.83999999997</v>
      </c>
      <c r="S8" s="25">
        <f aca="true" t="shared" si="18" ref="S8:S71">F8*0.28+G8*0.72</f>
        <v>256021.12</v>
      </c>
      <c r="T8" s="25">
        <f aca="true" t="shared" si="19" ref="T8:T71">G8*0.28+H8*0.72</f>
        <v>254971.32</v>
      </c>
      <c r="U8" s="25">
        <f aca="true" t="shared" si="20" ref="U8:U71">I8*0.4738+J8*0.5262</f>
        <v>695633.1768</v>
      </c>
      <c r="V8" s="25">
        <f aca="true" t="shared" si="21" ref="V8:V71">J8*0.4738+K8*0.5262</f>
        <v>706324</v>
      </c>
      <c r="W8" s="25">
        <f aca="true" t="shared" si="22" ref="W8:W71">K8*0.4738+L8*0.5262</f>
        <v>706324</v>
      </c>
      <c r="X8" s="25">
        <f aca="true" t="shared" si="23" ref="X8:X71">L8*0.4738+M8*0.5262</f>
        <v>706324</v>
      </c>
      <c r="Y8" s="25">
        <f aca="true" t="shared" si="24" ref="Y8:Y71">M8*0.4738+N8*0.5262</f>
        <v>706324</v>
      </c>
      <c r="AA8" s="61" t="s">
        <v>432</v>
      </c>
      <c r="AB8" s="61" t="s">
        <v>433</v>
      </c>
      <c r="AC8" s="103">
        <v>305678</v>
      </c>
      <c r="AD8" s="93">
        <v>341395</v>
      </c>
      <c r="AE8" s="93">
        <v>374511</v>
      </c>
      <c r="AF8" s="93">
        <v>180398</v>
      </c>
      <c r="AG8" s="93">
        <v>152729</v>
      </c>
      <c r="AH8" s="104">
        <v>167274</v>
      </c>
      <c r="AI8" s="103">
        <v>683760</v>
      </c>
      <c r="AJ8" s="93">
        <v>706324</v>
      </c>
      <c r="AK8" s="93">
        <v>706324</v>
      </c>
      <c r="AL8" s="93">
        <v>706324</v>
      </c>
      <c r="AM8" s="93">
        <v>706324</v>
      </c>
      <c r="AN8" s="104">
        <v>706324</v>
      </c>
      <c r="AP8" s="25">
        <f aca="true" t="shared" si="25" ref="AP8:AP71">AC8*0.28+AD8*0.72</f>
        <v>331394.24</v>
      </c>
      <c r="AQ8" s="25">
        <f t="shared" si="4"/>
        <v>365238.52</v>
      </c>
      <c r="AR8" s="25">
        <f t="shared" si="5"/>
        <v>234749.64</v>
      </c>
      <c r="AS8" s="25">
        <f t="shared" si="6"/>
        <v>160476.32</v>
      </c>
      <c r="AT8" s="25">
        <f t="shared" si="7"/>
        <v>163201.4</v>
      </c>
      <c r="AU8" s="25">
        <f aca="true" t="shared" si="26" ref="AU8:AU71">AI8*0.4738+AJ8*0.5262</f>
        <v>695633.1768</v>
      </c>
      <c r="AV8" s="25">
        <f aca="true" t="shared" si="27" ref="AV8:AV70">AJ8*0.4738+AK8*0.5262</f>
        <v>706324</v>
      </c>
      <c r="AW8" s="25">
        <f aca="true" t="shared" si="28" ref="AW8:AW70">AK8*0.4738+AL8*0.5262</f>
        <v>706324</v>
      </c>
      <c r="AX8" s="25">
        <f t="shared" si="8"/>
        <v>706324</v>
      </c>
      <c r="AY8" s="25">
        <f aca="true" t="shared" si="29" ref="AY8:AY71">AM8*0.4738+AN8*0.5262</f>
        <v>706324</v>
      </c>
      <c r="BA8" s="61" t="s">
        <v>432</v>
      </c>
      <c r="BB8" s="61" t="s">
        <v>433</v>
      </c>
      <c r="BC8" s="103">
        <v>305678</v>
      </c>
      <c r="BD8" s="93">
        <v>341395</v>
      </c>
      <c r="BE8" s="93">
        <v>374511</v>
      </c>
      <c r="BF8" s="93">
        <v>262596</v>
      </c>
      <c r="BG8" s="93">
        <v>222270</v>
      </c>
      <c r="BH8" s="104">
        <v>243189</v>
      </c>
      <c r="BI8" s="103">
        <v>683760</v>
      </c>
      <c r="BJ8" s="93">
        <v>706324</v>
      </c>
      <c r="BK8" s="93">
        <v>706324</v>
      </c>
      <c r="BL8" s="93">
        <v>706324</v>
      </c>
      <c r="BM8" s="93">
        <v>706324</v>
      </c>
      <c r="BN8" s="104">
        <v>706324</v>
      </c>
      <c r="BP8" s="25">
        <f aca="true" t="shared" si="30" ref="BP8:BP71">BC8*0.28+BD8*0.72</f>
        <v>331394.24</v>
      </c>
      <c r="BQ8" s="25">
        <f t="shared" si="9"/>
        <v>365238.52</v>
      </c>
      <c r="BR8" s="25">
        <f t="shared" si="10"/>
        <v>293932.2</v>
      </c>
      <c r="BS8" s="25">
        <f t="shared" si="11"/>
        <v>233561.28</v>
      </c>
      <c r="BT8" s="25">
        <f t="shared" si="12"/>
        <v>237331.68</v>
      </c>
      <c r="BU8" s="25">
        <f aca="true" t="shared" si="31" ref="BU8:BU71">BI8*0.4738+BJ8*0.5262</f>
        <v>695633.1768</v>
      </c>
      <c r="BV8" s="25">
        <f aca="true" t="shared" si="32" ref="BV8:BV71">BJ8*0.4738+BK8*0.5262</f>
        <v>706324</v>
      </c>
      <c r="BW8" s="25">
        <f aca="true" t="shared" si="33" ref="BW8:BW71">BK8*0.4738+BL8*0.5262</f>
        <v>706324</v>
      </c>
      <c r="BX8" s="25">
        <f t="shared" si="13"/>
        <v>706324</v>
      </c>
      <c r="BY8" s="25">
        <f aca="true" t="shared" si="34" ref="BY8:BY71">BM8*0.4738+BN8*0.5262</f>
        <v>706324</v>
      </c>
      <c r="CA8" s="59">
        <f aca="true" t="shared" si="35" ref="CA8:CA71">AP8-BP8</f>
        <v>0</v>
      </c>
      <c r="CB8" s="59">
        <f aca="true" t="shared" si="36" ref="CB8:CB71">AQ8-BQ8</f>
        <v>0</v>
      </c>
      <c r="CC8" s="59">
        <f aca="true" t="shared" si="37" ref="CC8:CC71">AR8-BR8</f>
        <v>-59182.56</v>
      </c>
      <c r="CD8" s="59">
        <f aca="true" t="shared" si="38" ref="CD8:CD71">AS8-BS8</f>
        <v>-73084.95999999999</v>
      </c>
      <c r="CE8" s="59">
        <f aca="true" t="shared" si="39" ref="CE8:CE71">AT8-BT8</f>
        <v>-74130.28</v>
      </c>
      <c r="CF8" s="59">
        <f aca="true" t="shared" si="40" ref="CF8:CF71">AU8-BU8</f>
        <v>0</v>
      </c>
      <c r="CG8" s="59">
        <f aca="true" t="shared" si="41" ref="CG8:CG71">AV8-BV8</f>
        <v>0</v>
      </c>
      <c r="CH8" s="59">
        <f aca="true" t="shared" si="42" ref="CH8:CH71">AW8-BW8</f>
        <v>0</v>
      </c>
      <c r="CI8" s="59">
        <f aca="true" t="shared" si="43" ref="CI8:CI71">AX8-BX8</f>
        <v>0</v>
      </c>
      <c r="CJ8" s="59">
        <f aca="true" t="shared" si="44" ref="CJ8:CJ71">AY8-BY8</f>
        <v>0</v>
      </c>
    </row>
    <row r="9" spans="1:88" ht="15">
      <c r="A9" s="61" t="s">
        <v>454</v>
      </c>
      <c r="B9" s="61" t="s">
        <v>455</v>
      </c>
      <c r="C9" s="80">
        <v>176228</v>
      </c>
      <c r="D9" s="67">
        <v>177798</v>
      </c>
      <c r="E9" s="75">
        <v>220249</v>
      </c>
      <c r="F9" s="76">
        <v>159255</v>
      </c>
      <c r="G9" s="75">
        <v>158235</v>
      </c>
      <c r="H9" s="76">
        <v>157780</v>
      </c>
      <c r="I9" s="82">
        <v>205000</v>
      </c>
      <c r="J9" s="69">
        <v>210000</v>
      </c>
      <c r="K9" s="77">
        <v>210000</v>
      </c>
      <c r="L9" s="78">
        <v>210000</v>
      </c>
      <c r="M9" s="77">
        <v>210000</v>
      </c>
      <c r="N9" s="78">
        <v>210000</v>
      </c>
      <c r="P9" s="25">
        <f t="shared" si="15"/>
        <v>177358.4</v>
      </c>
      <c r="Q9" s="25">
        <f t="shared" si="16"/>
        <v>208362.72</v>
      </c>
      <c r="R9" s="25">
        <f t="shared" si="17"/>
        <v>176333.32</v>
      </c>
      <c r="S9" s="25">
        <f t="shared" si="18"/>
        <v>158520.6</v>
      </c>
      <c r="T9" s="25">
        <f t="shared" si="19"/>
        <v>157907.4</v>
      </c>
      <c r="U9" s="25">
        <f t="shared" si="20"/>
        <v>207631</v>
      </c>
      <c r="V9" s="25">
        <f t="shared" si="21"/>
        <v>210000</v>
      </c>
      <c r="W9" s="25">
        <f t="shared" si="22"/>
        <v>210000</v>
      </c>
      <c r="X9" s="25">
        <f t="shared" si="23"/>
        <v>210000</v>
      </c>
      <c r="Y9" s="25">
        <f t="shared" si="24"/>
        <v>210000</v>
      </c>
      <c r="AA9" s="61" t="s">
        <v>454</v>
      </c>
      <c r="AB9" s="61" t="s">
        <v>455</v>
      </c>
      <c r="AC9" s="103">
        <v>176228</v>
      </c>
      <c r="AD9" s="93">
        <v>177798</v>
      </c>
      <c r="AE9" s="93">
        <v>220249</v>
      </c>
      <c r="AF9" s="93">
        <v>109449</v>
      </c>
      <c r="AG9" s="93">
        <v>99145</v>
      </c>
      <c r="AH9" s="104">
        <v>108132</v>
      </c>
      <c r="AI9" s="103">
        <v>205000</v>
      </c>
      <c r="AJ9" s="93">
        <v>210000</v>
      </c>
      <c r="AK9" s="93">
        <v>210000</v>
      </c>
      <c r="AL9" s="93">
        <v>210000</v>
      </c>
      <c r="AM9" s="93">
        <v>210000</v>
      </c>
      <c r="AN9" s="104">
        <v>210000</v>
      </c>
      <c r="AP9" s="25">
        <f t="shared" si="25"/>
        <v>177358.4</v>
      </c>
      <c r="AQ9" s="25">
        <f t="shared" si="4"/>
        <v>208362.72</v>
      </c>
      <c r="AR9" s="25">
        <f t="shared" si="5"/>
        <v>140473</v>
      </c>
      <c r="AS9" s="25">
        <f t="shared" si="6"/>
        <v>102030.12</v>
      </c>
      <c r="AT9" s="25">
        <f t="shared" si="7"/>
        <v>105615.64</v>
      </c>
      <c r="AU9" s="25">
        <f t="shared" si="26"/>
        <v>207631</v>
      </c>
      <c r="AV9" s="25">
        <f t="shared" si="27"/>
        <v>210000</v>
      </c>
      <c r="AW9" s="25">
        <f t="shared" si="28"/>
        <v>210000</v>
      </c>
      <c r="AX9" s="25">
        <f t="shared" si="8"/>
        <v>210000</v>
      </c>
      <c r="AY9" s="25">
        <f t="shared" si="29"/>
        <v>210000</v>
      </c>
      <c r="BA9" s="61" t="s">
        <v>454</v>
      </c>
      <c r="BB9" s="61" t="s">
        <v>455</v>
      </c>
      <c r="BC9" s="103">
        <v>176228</v>
      </c>
      <c r="BD9" s="93">
        <v>177798</v>
      </c>
      <c r="BE9" s="93">
        <v>220249</v>
      </c>
      <c r="BF9" s="93">
        <v>159172</v>
      </c>
      <c r="BG9" s="93">
        <v>144189</v>
      </c>
      <c r="BH9" s="104">
        <v>157224</v>
      </c>
      <c r="BI9" s="103">
        <v>205000</v>
      </c>
      <c r="BJ9" s="93">
        <v>210000</v>
      </c>
      <c r="BK9" s="93">
        <v>210000</v>
      </c>
      <c r="BL9" s="93">
        <v>210000</v>
      </c>
      <c r="BM9" s="93">
        <v>210000</v>
      </c>
      <c r="BN9" s="104">
        <v>210000</v>
      </c>
      <c r="BP9" s="25">
        <f t="shared" si="30"/>
        <v>177358.4</v>
      </c>
      <c r="BQ9" s="25">
        <f t="shared" si="9"/>
        <v>208362.72</v>
      </c>
      <c r="BR9" s="25">
        <f t="shared" si="10"/>
        <v>176273.56</v>
      </c>
      <c r="BS9" s="25">
        <f t="shared" si="11"/>
        <v>148384.24</v>
      </c>
      <c r="BT9" s="25">
        <f t="shared" si="12"/>
        <v>153574.2</v>
      </c>
      <c r="BU9" s="25">
        <f t="shared" si="31"/>
        <v>207631</v>
      </c>
      <c r="BV9" s="25">
        <f t="shared" si="32"/>
        <v>210000</v>
      </c>
      <c r="BW9" s="25">
        <f t="shared" si="33"/>
        <v>210000</v>
      </c>
      <c r="BX9" s="25">
        <f t="shared" si="13"/>
        <v>210000</v>
      </c>
      <c r="BY9" s="25">
        <f t="shared" si="34"/>
        <v>210000</v>
      </c>
      <c r="CA9" s="59">
        <f t="shared" si="35"/>
        <v>0</v>
      </c>
      <c r="CB9" s="59">
        <f t="shared" si="36"/>
        <v>0</v>
      </c>
      <c r="CC9" s="59">
        <f t="shared" si="37"/>
        <v>-35800.56</v>
      </c>
      <c r="CD9" s="59">
        <f t="shared" si="38"/>
        <v>-46354.119999999995</v>
      </c>
      <c r="CE9" s="59">
        <f t="shared" si="39"/>
        <v>-47958.56000000001</v>
      </c>
      <c r="CF9" s="59">
        <f t="shared" si="40"/>
        <v>0</v>
      </c>
      <c r="CG9" s="59">
        <f t="shared" si="41"/>
        <v>0</v>
      </c>
      <c r="CH9" s="59">
        <f t="shared" si="42"/>
        <v>0</v>
      </c>
      <c r="CI9" s="59">
        <f t="shared" si="43"/>
        <v>0</v>
      </c>
      <c r="CJ9" s="59">
        <f t="shared" si="44"/>
        <v>0</v>
      </c>
    </row>
    <row r="10" spans="1:88" ht="15">
      <c r="A10" s="61" t="s">
        <v>142</v>
      </c>
      <c r="B10" s="61" t="s">
        <v>143</v>
      </c>
      <c r="C10" s="80">
        <v>0</v>
      </c>
      <c r="D10" s="67">
        <v>0</v>
      </c>
      <c r="E10" s="75">
        <v>0</v>
      </c>
      <c r="F10" s="76">
        <v>0</v>
      </c>
      <c r="G10" s="75">
        <v>0</v>
      </c>
      <c r="H10" s="76">
        <v>0</v>
      </c>
      <c r="I10" s="82">
        <v>8095000</v>
      </c>
      <c r="J10" s="69">
        <v>8215000</v>
      </c>
      <c r="K10" s="77">
        <v>8215000</v>
      </c>
      <c r="L10" s="78">
        <v>7238205</v>
      </c>
      <c r="M10" s="77">
        <v>7191976</v>
      </c>
      <c r="N10" s="78">
        <v>7173641</v>
      </c>
      <c r="P10" s="25">
        <f t="shared" si="15"/>
        <v>0</v>
      </c>
      <c r="Q10" s="25">
        <f t="shared" si="16"/>
        <v>0</v>
      </c>
      <c r="R10" s="25">
        <f t="shared" si="17"/>
        <v>0</v>
      </c>
      <c r="S10" s="25">
        <f t="shared" si="18"/>
        <v>0</v>
      </c>
      <c r="T10" s="25">
        <f t="shared" si="19"/>
        <v>0</v>
      </c>
      <c r="U10" s="25">
        <f t="shared" si="20"/>
        <v>8158144</v>
      </c>
      <c r="V10" s="25">
        <f t="shared" si="21"/>
        <v>8215000</v>
      </c>
      <c r="W10" s="25">
        <f t="shared" si="22"/>
        <v>7701010.471</v>
      </c>
      <c r="X10" s="25">
        <f t="shared" si="23"/>
        <v>7213879.3002</v>
      </c>
      <c r="Y10" s="25">
        <f t="shared" si="24"/>
        <v>7182328.123</v>
      </c>
      <c r="AA10" s="61" t="s">
        <v>142</v>
      </c>
      <c r="AB10" s="61" t="s">
        <v>143</v>
      </c>
      <c r="AC10" s="103">
        <v>0</v>
      </c>
      <c r="AD10" s="93">
        <v>0</v>
      </c>
      <c r="AE10" s="93">
        <v>0</v>
      </c>
      <c r="AF10" s="93">
        <v>0</v>
      </c>
      <c r="AG10" s="93">
        <v>0</v>
      </c>
      <c r="AH10" s="104">
        <v>0</v>
      </c>
      <c r="AI10" s="103">
        <v>8095000</v>
      </c>
      <c r="AJ10" s="93">
        <v>8215000</v>
      </c>
      <c r="AK10" s="93">
        <v>8215000</v>
      </c>
      <c r="AL10" s="93">
        <v>4018895</v>
      </c>
      <c r="AM10" s="93">
        <v>4497633</v>
      </c>
      <c r="AN10" s="104">
        <v>4997873</v>
      </c>
      <c r="AP10" s="25">
        <f t="shared" si="25"/>
        <v>0</v>
      </c>
      <c r="AQ10" s="25">
        <f t="shared" si="4"/>
        <v>0</v>
      </c>
      <c r="AR10" s="25">
        <f t="shared" si="5"/>
        <v>0</v>
      </c>
      <c r="AS10" s="25">
        <f t="shared" si="6"/>
        <v>0</v>
      </c>
      <c r="AT10" s="25">
        <f t="shared" si="7"/>
        <v>0</v>
      </c>
      <c r="AU10" s="25">
        <f t="shared" si="26"/>
        <v>8158144</v>
      </c>
      <c r="AV10" s="25">
        <f t="shared" si="27"/>
        <v>8215000</v>
      </c>
      <c r="AW10" s="25">
        <f t="shared" si="28"/>
        <v>6007009.549000001</v>
      </c>
      <c r="AX10" s="25">
        <f t="shared" si="8"/>
        <v>4270806.9355999995</v>
      </c>
      <c r="AY10" s="25">
        <f t="shared" si="29"/>
        <v>4760859.288</v>
      </c>
      <c r="BA10" s="61" t="s">
        <v>142</v>
      </c>
      <c r="BB10" s="61" t="s">
        <v>143</v>
      </c>
      <c r="BC10" s="103">
        <v>0</v>
      </c>
      <c r="BD10" s="93">
        <v>0</v>
      </c>
      <c r="BE10" s="93">
        <v>0</v>
      </c>
      <c r="BF10" s="93">
        <v>0</v>
      </c>
      <c r="BG10" s="93">
        <v>0</v>
      </c>
      <c r="BH10" s="104">
        <v>0</v>
      </c>
      <c r="BI10" s="103">
        <v>8095000</v>
      </c>
      <c r="BJ10" s="93">
        <v>8215000</v>
      </c>
      <c r="BK10" s="93">
        <v>8215000</v>
      </c>
      <c r="BL10" s="93">
        <v>7437252</v>
      </c>
      <c r="BM10" s="93">
        <v>8215000</v>
      </c>
      <c r="BN10" s="104">
        <v>8215000</v>
      </c>
      <c r="BP10" s="25">
        <f t="shared" si="30"/>
        <v>0</v>
      </c>
      <c r="BQ10" s="25">
        <f t="shared" si="9"/>
        <v>0</v>
      </c>
      <c r="BR10" s="25">
        <f t="shared" si="10"/>
        <v>0</v>
      </c>
      <c r="BS10" s="25">
        <f t="shared" si="11"/>
        <v>0</v>
      </c>
      <c r="BT10" s="25">
        <f t="shared" si="12"/>
        <v>0</v>
      </c>
      <c r="BU10" s="25">
        <f t="shared" si="31"/>
        <v>8158144</v>
      </c>
      <c r="BV10" s="25">
        <f t="shared" si="32"/>
        <v>8215000</v>
      </c>
      <c r="BW10" s="25">
        <f t="shared" si="33"/>
        <v>7805749.0024</v>
      </c>
      <c r="BX10" s="25">
        <f t="shared" si="13"/>
        <v>7846502.9976</v>
      </c>
      <c r="BY10" s="25">
        <f t="shared" si="34"/>
        <v>8215000</v>
      </c>
      <c r="CA10" s="59">
        <f t="shared" si="35"/>
        <v>0</v>
      </c>
      <c r="CB10" s="59">
        <f t="shared" si="36"/>
        <v>0</v>
      </c>
      <c r="CC10" s="59">
        <f t="shared" si="37"/>
        <v>0</v>
      </c>
      <c r="CD10" s="59">
        <f t="shared" si="38"/>
        <v>0</v>
      </c>
      <c r="CE10" s="59">
        <f t="shared" si="39"/>
        <v>0</v>
      </c>
      <c r="CF10" s="59">
        <f t="shared" si="40"/>
        <v>0</v>
      </c>
      <c r="CG10" s="59">
        <f t="shared" si="41"/>
        <v>0</v>
      </c>
      <c r="CH10" s="59">
        <f t="shared" si="42"/>
        <v>-1798739.453399999</v>
      </c>
      <c r="CI10" s="59">
        <f t="shared" si="43"/>
        <v>-3575696.062000001</v>
      </c>
      <c r="CJ10" s="59">
        <f t="shared" si="44"/>
        <v>-3454140.7120000003</v>
      </c>
    </row>
    <row r="11" spans="1:88" ht="15">
      <c r="A11" s="61" t="s">
        <v>68</v>
      </c>
      <c r="B11" s="61" t="s">
        <v>69</v>
      </c>
      <c r="C11" s="80">
        <v>1553205</v>
      </c>
      <c r="D11" s="67">
        <v>1816936</v>
      </c>
      <c r="E11" s="75">
        <v>2024942</v>
      </c>
      <c r="F11" s="76">
        <v>1368510</v>
      </c>
      <c r="G11" s="75">
        <v>1360261</v>
      </c>
      <c r="H11" s="76">
        <v>1355572</v>
      </c>
      <c r="I11" s="82">
        <v>12605912.303</v>
      </c>
      <c r="J11" s="69">
        <v>13172665</v>
      </c>
      <c r="K11" s="77">
        <v>13172665</v>
      </c>
      <c r="L11" s="78">
        <v>10261746.67</v>
      </c>
      <c r="M11" s="77">
        <v>10195717.091</v>
      </c>
      <c r="N11" s="78">
        <v>10170945.258</v>
      </c>
      <c r="P11" s="25">
        <f t="shared" si="15"/>
        <v>1743091.3199999998</v>
      </c>
      <c r="Q11" s="25">
        <f t="shared" si="16"/>
        <v>1966700.32</v>
      </c>
      <c r="R11" s="25">
        <f t="shared" si="17"/>
        <v>1552310.96</v>
      </c>
      <c r="S11" s="25">
        <f t="shared" si="18"/>
        <v>1362570.72</v>
      </c>
      <c r="T11" s="25">
        <f t="shared" si="19"/>
        <v>1356884.92</v>
      </c>
      <c r="U11" s="25">
        <f t="shared" si="20"/>
        <v>12904137.572161399</v>
      </c>
      <c r="V11" s="25">
        <f t="shared" si="21"/>
        <v>13172665</v>
      </c>
      <c r="W11" s="25">
        <f t="shared" si="22"/>
        <v>11640939.774753999</v>
      </c>
      <c r="X11" s="25">
        <f t="shared" si="23"/>
        <v>10227001.9055302</v>
      </c>
      <c r="Y11" s="25">
        <f t="shared" si="24"/>
        <v>10182682.1524754</v>
      </c>
      <c r="AA11" s="61" t="s">
        <v>68</v>
      </c>
      <c r="AB11" s="61" t="s">
        <v>69</v>
      </c>
      <c r="AC11" s="103">
        <v>1553205</v>
      </c>
      <c r="AD11" s="93">
        <v>1816936</v>
      </c>
      <c r="AE11" s="93">
        <v>2024942</v>
      </c>
      <c r="AF11" s="93">
        <v>964503</v>
      </c>
      <c r="AG11" s="93">
        <v>1247145</v>
      </c>
      <c r="AH11" s="104">
        <v>1405058</v>
      </c>
      <c r="AI11" s="103">
        <v>12605912.303</v>
      </c>
      <c r="AJ11" s="93">
        <v>13172665</v>
      </c>
      <c r="AK11" s="93">
        <v>13172665</v>
      </c>
      <c r="AL11" s="93">
        <v>7283659.1850000005</v>
      </c>
      <c r="AM11" s="93">
        <v>8364188.585</v>
      </c>
      <c r="AN11" s="104">
        <v>9270053.424</v>
      </c>
      <c r="AP11" s="25">
        <f t="shared" si="25"/>
        <v>1743091.3199999998</v>
      </c>
      <c r="AQ11" s="25">
        <f t="shared" si="4"/>
        <v>1966700.32</v>
      </c>
      <c r="AR11" s="25">
        <f t="shared" si="5"/>
        <v>1261425.92</v>
      </c>
      <c r="AS11" s="25">
        <f t="shared" si="6"/>
        <v>1168005.24</v>
      </c>
      <c r="AT11" s="25">
        <f t="shared" si="7"/>
        <v>1360842.36</v>
      </c>
      <c r="AU11" s="25">
        <f t="shared" si="26"/>
        <v>12904137.572161399</v>
      </c>
      <c r="AV11" s="25">
        <f t="shared" si="27"/>
        <v>13172665</v>
      </c>
      <c r="AW11" s="25">
        <f t="shared" si="28"/>
        <v>10073870.140147</v>
      </c>
      <c r="AX11" s="25">
        <f t="shared" si="8"/>
        <v>7852233.75528</v>
      </c>
      <c r="AY11" s="25">
        <f t="shared" si="29"/>
        <v>8840854.6632818</v>
      </c>
      <c r="BA11" s="61" t="s">
        <v>68</v>
      </c>
      <c r="BB11" s="61" t="s">
        <v>69</v>
      </c>
      <c r="BC11" s="103">
        <v>1553205</v>
      </c>
      <c r="BD11" s="93">
        <v>1816936</v>
      </c>
      <c r="BE11" s="93">
        <v>2024942</v>
      </c>
      <c r="BF11" s="93">
        <v>1401651</v>
      </c>
      <c r="BG11" s="93">
        <v>1812677</v>
      </c>
      <c r="BH11" s="104">
        <v>2041397</v>
      </c>
      <c r="BI11" s="103">
        <v>12605912.303</v>
      </c>
      <c r="BJ11" s="93">
        <v>13172665</v>
      </c>
      <c r="BK11" s="93">
        <v>13172665</v>
      </c>
      <c r="BL11" s="93">
        <v>10593483.46</v>
      </c>
      <c r="BM11" s="93">
        <v>12164891.867</v>
      </c>
      <c r="BN11" s="104">
        <v>13172665</v>
      </c>
      <c r="BP11" s="25">
        <f t="shared" si="30"/>
        <v>1743091.3199999998</v>
      </c>
      <c r="BQ11" s="25">
        <f t="shared" si="9"/>
        <v>1966700.32</v>
      </c>
      <c r="BR11" s="25">
        <f t="shared" si="10"/>
        <v>1576172.48</v>
      </c>
      <c r="BS11" s="25">
        <f t="shared" si="11"/>
        <v>1697589.72</v>
      </c>
      <c r="BT11" s="25">
        <f t="shared" si="12"/>
        <v>1977355.4</v>
      </c>
      <c r="BU11" s="25">
        <f t="shared" si="31"/>
        <v>12904137.572161399</v>
      </c>
      <c r="BV11" s="25">
        <f t="shared" si="32"/>
        <v>13172665</v>
      </c>
      <c r="BW11" s="25">
        <f t="shared" si="33"/>
        <v>11815499.673652</v>
      </c>
      <c r="BX11" s="25">
        <f t="shared" si="13"/>
        <v>11420358.5637634</v>
      </c>
      <c r="BY11" s="25">
        <f t="shared" si="34"/>
        <v>12695182.0895846</v>
      </c>
      <c r="CA11" s="59">
        <f t="shared" si="35"/>
        <v>0</v>
      </c>
      <c r="CB11" s="59">
        <f t="shared" si="36"/>
        <v>0</v>
      </c>
      <c r="CC11" s="59">
        <f t="shared" si="37"/>
        <v>-314746.56000000006</v>
      </c>
      <c r="CD11" s="59">
        <f t="shared" si="38"/>
        <v>-529584.48</v>
      </c>
      <c r="CE11" s="59">
        <f t="shared" si="39"/>
        <v>-616513.0399999998</v>
      </c>
      <c r="CF11" s="59">
        <f t="shared" si="40"/>
        <v>0</v>
      </c>
      <c r="CG11" s="59">
        <f t="shared" si="41"/>
        <v>0</v>
      </c>
      <c r="CH11" s="59">
        <f t="shared" si="42"/>
        <v>-1741629.5335050002</v>
      </c>
      <c r="CI11" s="59">
        <f t="shared" si="43"/>
        <v>-3568124.8084834004</v>
      </c>
      <c r="CJ11" s="59">
        <f t="shared" si="44"/>
        <v>-3854327.4263028</v>
      </c>
    </row>
    <row r="12" spans="1:88" ht="15">
      <c r="A12" s="61" t="s">
        <v>250</v>
      </c>
      <c r="B12" s="61" t="s">
        <v>251</v>
      </c>
      <c r="C12" s="80">
        <v>292175</v>
      </c>
      <c r="D12" s="67">
        <v>364512</v>
      </c>
      <c r="E12" s="75">
        <v>397928</v>
      </c>
      <c r="F12" s="76">
        <v>276767</v>
      </c>
      <c r="G12" s="75">
        <v>275079</v>
      </c>
      <c r="H12" s="76">
        <v>273918</v>
      </c>
      <c r="I12" s="82">
        <v>1462215.686</v>
      </c>
      <c r="J12" s="69">
        <v>1501542</v>
      </c>
      <c r="K12" s="77">
        <v>1501542</v>
      </c>
      <c r="L12" s="78">
        <v>1176048.084</v>
      </c>
      <c r="M12" s="77">
        <v>1168456.587</v>
      </c>
      <c r="N12" s="78">
        <v>1165938.333</v>
      </c>
      <c r="P12" s="25">
        <f t="shared" si="15"/>
        <v>344257.64</v>
      </c>
      <c r="Q12" s="25">
        <f t="shared" si="16"/>
        <v>388571.52</v>
      </c>
      <c r="R12" s="25">
        <f t="shared" si="17"/>
        <v>310692.08</v>
      </c>
      <c r="S12" s="25">
        <f t="shared" si="18"/>
        <v>275551.64</v>
      </c>
      <c r="T12" s="25">
        <f t="shared" si="19"/>
        <v>274243.08</v>
      </c>
      <c r="U12" s="25">
        <f t="shared" si="20"/>
        <v>1482909.1924268</v>
      </c>
      <c r="V12" s="25">
        <f t="shared" si="21"/>
        <v>1501542</v>
      </c>
      <c r="W12" s="25">
        <f t="shared" si="22"/>
        <v>1330267.1014008</v>
      </c>
      <c r="X12" s="25">
        <f t="shared" si="23"/>
        <v>1172053.4382786</v>
      </c>
      <c r="Y12" s="25">
        <f t="shared" si="24"/>
        <v>1167131.4817452002</v>
      </c>
      <c r="AA12" s="61" t="s">
        <v>250</v>
      </c>
      <c r="AB12" s="61" t="s">
        <v>251</v>
      </c>
      <c r="AC12" s="103">
        <v>292175</v>
      </c>
      <c r="AD12" s="93">
        <v>364512</v>
      </c>
      <c r="AE12" s="93">
        <v>397928</v>
      </c>
      <c r="AF12" s="93">
        <v>194730</v>
      </c>
      <c r="AG12" s="93">
        <v>177499</v>
      </c>
      <c r="AH12" s="104">
        <v>196046</v>
      </c>
      <c r="AI12" s="103">
        <v>1462215.686</v>
      </c>
      <c r="AJ12" s="93">
        <v>1501542</v>
      </c>
      <c r="AK12" s="93">
        <v>1501542</v>
      </c>
      <c r="AL12" s="93">
        <v>834017.696</v>
      </c>
      <c r="AM12" s="93">
        <v>897587.451</v>
      </c>
      <c r="AN12" s="104">
        <v>992010.602</v>
      </c>
      <c r="AP12" s="25">
        <f t="shared" si="25"/>
        <v>344257.64</v>
      </c>
      <c r="AQ12" s="25">
        <f t="shared" si="4"/>
        <v>388571.52</v>
      </c>
      <c r="AR12" s="25">
        <f t="shared" si="5"/>
        <v>251625.44</v>
      </c>
      <c r="AS12" s="25">
        <f t="shared" si="6"/>
        <v>182323.68</v>
      </c>
      <c r="AT12" s="25">
        <f t="shared" si="7"/>
        <v>190852.84</v>
      </c>
      <c r="AU12" s="25">
        <f t="shared" si="26"/>
        <v>1482909.1924268</v>
      </c>
      <c r="AV12" s="25">
        <f t="shared" si="27"/>
        <v>1501542</v>
      </c>
      <c r="AW12" s="25">
        <f t="shared" si="28"/>
        <v>1150290.7112352</v>
      </c>
      <c r="AX12" s="25">
        <f t="shared" si="8"/>
        <v>867468.101081</v>
      </c>
      <c r="AY12" s="25">
        <f t="shared" si="29"/>
        <v>947272.9130562</v>
      </c>
      <c r="BA12" s="61" t="s">
        <v>250</v>
      </c>
      <c r="BB12" s="61" t="s">
        <v>251</v>
      </c>
      <c r="BC12" s="103">
        <v>292175</v>
      </c>
      <c r="BD12" s="93">
        <v>364512</v>
      </c>
      <c r="BE12" s="93">
        <v>397928</v>
      </c>
      <c r="BF12" s="93">
        <v>283146</v>
      </c>
      <c r="BG12" s="93">
        <v>257915</v>
      </c>
      <c r="BH12" s="104">
        <v>285157</v>
      </c>
      <c r="BI12" s="103">
        <v>1462215.686</v>
      </c>
      <c r="BJ12" s="93">
        <v>1501542</v>
      </c>
      <c r="BK12" s="93">
        <v>1501542</v>
      </c>
      <c r="BL12" s="93">
        <v>1212940.987</v>
      </c>
      <c r="BM12" s="93">
        <v>1305560.364</v>
      </c>
      <c r="BN12" s="104">
        <v>1442610.574</v>
      </c>
      <c r="BP12" s="25">
        <f t="shared" si="30"/>
        <v>344257.64</v>
      </c>
      <c r="BQ12" s="25">
        <f t="shared" si="9"/>
        <v>388571.52</v>
      </c>
      <c r="BR12" s="25">
        <f t="shared" si="10"/>
        <v>315284.96</v>
      </c>
      <c r="BS12" s="25">
        <f t="shared" si="11"/>
        <v>264979.68</v>
      </c>
      <c r="BT12" s="25">
        <f t="shared" si="12"/>
        <v>277529.24</v>
      </c>
      <c r="BU12" s="25">
        <f t="shared" si="31"/>
        <v>1482909.1924268</v>
      </c>
      <c r="BV12" s="25">
        <f t="shared" si="32"/>
        <v>1501542</v>
      </c>
      <c r="BW12" s="25">
        <f t="shared" si="33"/>
        <v>1349680.1469593998</v>
      </c>
      <c r="BX12" s="25">
        <f t="shared" si="13"/>
        <v>1261677.3031774</v>
      </c>
      <c r="BY12" s="25">
        <f t="shared" si="34"/>
        <v>1377676.184502</v>
      </c>
      <c r="CA12" s="59">
        <f t="shared" si="35"/>
        <v>0</v>
      </c>
      <c r="CB12" s="59">
        <f t="shared" si="36"/>
        <v>0</v>
      </c>
      <c r="CC12" s="59">
        <f t="shared" si="37"/>
        <v>-63659.52000000002</v>
      </c>
      <c r="CD12" s="59">
        <f t="shared" si="38"/>
        <v>-82656</v>
      </c>
      <c r="CE12" s="59">
        <f t="shared" si="39"/>
        <v>-86676.4</v>
      </c>
      <c r="CF12" s="59">
        <f t="shared" si="40"/>
        <v>0</v>
      </c>
      <c r="CG12" s="59">
        <f t="shared" si="41"/>
        <v>0</v>
      </c>
      <c r="CH12" s="59">
        <f t="shared" si="42"/>
        <v>-199389.43572419975</v>
      </c>
      <c r="CI12" s="59">
        <f t="shared" si="43"/>
        <v>-394209.2020964001</v>
      </c>
      <c r="CJ12" s="59">
        <f t="shared" si="44"/>
        <v>-430403.27144579997</v>
      </c>
    </row>
    <row r="13" spans="1:88" ht="15">
      <c r="A13" s="61" t="s">
        <v>28</v>
      </c>
      <c r="B13" s="61" t="s">
        <v>29</v>
      </c>
      <c r="C13" s="80">
        <v>5615105</v>
      </c>
      <c r="D13" s="67">
        <v>6420039</v>
      </c>
      <c r="E13" s="75">
        <v>6927433</v>
      </c>
      <c r="F13" s="76">
        <v>4880833</v>
      </c>
      <c r="G13" s="75">
        <v>4846347</v>
      </c>
      <c r="H13" s="76">
        <v>4822914</v>
      </c>
      <c r="I13" s="82">
        <v>38928212.379</v>
      </c>
      <c r="J13" s="69">
        <v>40700000</v>
      </c>
      <c r="K13" s="77">
        <v>40700000</v>
      </c>
      <c r="L13" s="78">
        <v>32245749.395</v>
      </c>
      <c r="M13" s="77">
        <v>32043118.5</v>
      </c>
      <c r="N13" s="78">
        <v>31972509.082000002</v>
      </c>
      <c r="P13" s="25">
        <f t="shared" si="15"/>
        <v>6194657.48</v>
      </c>
      <c r="Q13" s="25">
        <f t="shared" si="16"/>
        <v>6785362.68</v>
      </c>
      <c r="R13" s="25">
        <f t="shared" si="17"/>
        <v>5453881</v>
      </c>
      <c r="S13" s="25">
        <f t="shared" si="18"/>
        <v>4856003.08</v>
      </c>
      <c r="T13" s="25">
        <f t="shared" si="19"/>
        <v>4829475.24</v>
      </c>
      <c r="U13" s="25">
        <f t="shared" si="20"/>
        <v>39860527.0251702</v>
      </c>
      <c r="V13" s="25">
        <f t="shared" si="21"/>
        <v>40700000</v>
      </c>
      <c r="W13" s="25">
        <f t="shared" si="22"/>
        <v>36251373.331649</v>
      </c>
      <c r="X13" s="25">
        <f t="shared" si="23"/>
        <v>32139125.018051</v>
      </c>
      <c r="Y13" s="25">
        <f t="shared" si="24"/>
        <v>32005963.8242484</v>
      </c>
      <c r="AA13" s="61" t="s">
        <v>28</v>
      </c>
      <c r="AB13" s="61" t="s">
        <v>29</v>
      </c>
      <c r="AC13" s="103">
        <v>5615105</v>
      </c>
      <c r="AD13" s="93">
        <v>6420039</v>
      </c>
      <c r="AE13" s="93">
        <v>6927433</v>
      </c>
      <c r="AF13" s="93">
        <v>3506647</v>
      </c>
      <c r="AG13" s="93">
        <v>4600664</v>
      </c>
      <c r="AH13" s="104">
        <v>5115144</v>
      </c>
      <c r="AI13" s="103">
        <v>38928212.379</v>
      </c>
      <c r="AJ13" s="93">
        <v>40700000</v>
      </c>
      <c r="AK13" s="93">
        <v>40700000</v>
      </c>
      <c r="AL13" s="93">
        <v>22013947.496</v>
      </c>
      <c r="AM13" s="93">
        <v>25437535.656</v>
      </c>
      <c r="AN13" s="104">
        <v>28157648.281</v>
      </c>
      <c r="AP13" s="25">
        <f t="shared" si="25"/>
        <v>6194657.48</v>
      </c>
      <c r="AQ13" s="25">
        <f t="shared" si="4"/>
        <v>6785362.68</v>
      </c>
      <c r="AR13" s="25">
        <f t="shared" si="5"/>
        <v>4464467.08</v>
      </c>
      <c r="AS13" s="25">
        <f t="shared" si="6"/>
        <v>4294339.24</v>
      </c>
      <c r="AT13" s="25">
        <f t="shared" si="7"/>
        <v>4971089.6</v>
      </c>
      <c r="AU13" s="25">
        <f t="shared" si="26"/>
        <v>39860527.0251702</v>
      </c>
      <c r="AV13" s="25">
        <f t="shared" si="27"/>
        <v>40700000</v>
      </c>
      <c r="AW13" s="25">
        <f t="shared" si="28"/>
        <v>30867399.1723952</v>
      </c>
      <c r="AX13" s="25">
        <f t="shared" si="8"/>
        <v>23815439.585791998</v>
      </c>
      <c r="AY13" s="25">
        <f t="shared" si="29"/>
        <v>26868858.919275</v>
      </c>
      <c r="BA13" s="61" t="s">
        <v>28</v>
      </c>
      <c r="BB13" s="61" t="s">
        <v>29</v>
      </c>
      <c r="BC13" s="103">
        <v>5615105</v>
      </c>
      <c r="BD13" s="93">
        <v>6420039</v>
      </c>
      <c r="BE13" s="93">
        <v>6927433</v>
      </c>
      <c r="BF13" s="93">
        <v>5101969</v>
      </c>
      <c r="BG13" s="93">
        <v>6684082</v>
      </c>
      <c r="BH13" s="104">
        <v>7439617</v>
      </c>
      <c r="BI13" s="103">
        <v>38928212.379</v>
      </c>
      <c r="BJ13" s="93">
        <v>40700000</v>
      </c>
      <c r="BK13" s="93">
        <v>40700000</v>
      </c>
      <c r="BL13" s="93">
        <v>33403894.104000002</v>
      </c>
      <c r="BM13" s="93">
        <v>38638013.656</v>
      </c>
      <c r="BN13" s="104">
        <v>40700000</v>
      </c>
      <c r="BP13" s="25">
        <f t="shared" si="30"/>
        <v>6194657.48</v>
      </c>
      <c r="BQ13" s="25">
        <f t="shared" si="9"/>
        <v>6785362.68</v>
      </c>
      <c r="BR13" s="25">
        <f t="shared" si="10"/>
        <v>5613098.92</v>
      </c>
      <c r="BS13" s="25">
        <f t="shared" si="11"/>
        <v>6241090.36</v>
      </c>
      <c r="BT13" s="25">
        <f t="shared" si="12"/>
        <v>7228067.2</v>
      </c>
      <c r="BU13" s="25">
        <f t="shared" si="31"/>
        <v>39860527.0251702</v>
      </c>
      <c r="BV13" s="25">
        <f t="shared" si="32"/>
        <v>40700000</v>
      </c>
      <c r="BW13" s="25">
        <f t="shared" si="33"/>
        <v>36860789.077524796</v>
      </c>
      <c r="BX13" s="25">
        <f t="shared" si="13"/>
        <v>36158087.8122624</v>
      </c>
      <c r="BY13" s="25">
        <f t="shared" si="34"/>
        <v>39723030.8702128</v>
      </c>
      <c r="CA13" s="59">
        <f t="shared" si="35"/>
        <v>0</v>
      </c>
      <c r="CB13" s="59">
        <f t="shared" si="36"/>
        <v>0</v>
      </c>
      <c r="CC13" s="59">
        <f t="shared" si="37"/>
        <v>-1148631.8399999999</v>
      </c>
      <c r="CD13" s="59">
        <f t="shared" si="38"/>
        <v>-1946751.12</v>
      </c>
      <c r="CE13" s="59">
        <f t="shared" si="39"/>
        <v>-2256977.6000000006</v>
      </c>
      <c r="CF13" s="59">
        <f t="shared" si="40"/>
        <v>0</v>
      </c>
      <c r="CG13" s="59">
        <f t="shared" si="41"/>
        <v>0</v>
      </c>
      <c r="CH13" s="59">
        <f t="shared" si="42"/>
        <v>-5993389.905129597</v>
      </c>
      <c r="CI13" s="59">
        <f t="shared" si="43"/>
        <v>-12342648.226470403</v>
      </c>
      <c r="CJ13" s="59">
        <f t="shared" si="44"/>
        <v>-12854171.9509378</v>
      </c>
    </row>
    <row r="14" spans="1:88" ht="15">
      <c r="A14" s="61" t="s">
        <v>90</v>
      </c>
      <c r="B14" s="61" t="s">
        <v>91</v>
      </c>
      <c r="C14" s="80">
        <v>0</v>
      </c>
      <c r="D14" s="67">
        <v>0</v>
      </c>
      <c r="E14" s="75">
        <v>0</v>
      </c>
      <c r="F14" s="76">
        <v>0</v>
      </c>
      <c r="G14" s="75">
        <v>0</v>
      </c>
      <c r="H14" s="76">
        <v>0</v>
      </c>
      <c r="I14" s="82">
        <v>9600000</v>
      </c>
      <c r="J14" s="69">
        <v>9700000</v>
      </c>
      <c r="K14" s="77">
        <v>9700000</v>
      </c>
      <c r="L14" s="78">
        <v>7892828</v>
      </c>
      <c r="M14" s="77">
        <v>7842419</v>
      </c>
      <c r="N14" s="78">
        <v>7822426</v>
      </c>
      <c r="P14" s="25">
        <f t="shared" si="15"/>
        <v>0</v>
      </c>
      <c r="Q14" s="25">
        <f t="shared" si="16"/>
        <v>0</v>
      </c>
      <c r="R14" s="25">
        <f t="shared" si="17"/>
        <v>0</v>
      </c>
      <c r="S14" s="25">
        <f t="shared" si="18"/>
        <v>0</v>
      </c>
      <c r="T14" s="25">
        <f t="shared" si="19"/>
        <v>0</v>
      </c>
      <c r="U14" s="25">
        <f t="shared" si="20"/>
        <v>9652620</v>
      </c>
      <c r="V14" s="25">
        <f t="shared" si="21"/>
        <v>9700000</v>
      </c>
      <c r="W14" s="25">
        <f t="shared" si="22"/>
        <v>8749066.0936</v>
      </c>
      <c r="X14" s="25">
        <f t="shared" si="23"/>
        <v>7866302.7842</v>
      </c>
      <c r="Y14" s="25">
        <f t="shared" si="24"/>
        <v>7831898.6833999995</v>
      </c>
      <c r="AA14" s="61" t="s">
        <v>90</v>
      </c>
      <c r="AB14" s="61" t="s">
        <v>91</v>
      </c>
      <c r="AC14" s="103">
        <v>0</v>
      </c>
      <c r="AD14" s="93">
        <v>0</v>
      </c>
      <c r="AE14" s="93">
        <v>0</v>
      </c>
      <c r="AF14" s="93">
        <v>0</v>
      </c>
      <c r="AG14" s="93">
        <v>0</v>
      </c>
      <c r="AH14" s="104">
        <v>0</v>
      </c>
      <c r="AI14" s="103">
        <v>9600000</v>
      </c>
      <c r="AJ14" s="93">
        <v>9700000</v>
      </c>
      <c r="AK14" s="93">
        <v>9700000</v>
      </c>
      <c r="AL14" s="93">
        <v>5347032</v>
      </c>
      <c r="AM14" s="93">
        <v>6274164</v>
      </c>
      <c r="AN14" s="104">
        <v>6978074</v>
      </c>
      <c r="AP14" s="25">
        <f t="shared" si="25"/>
        <v>0</v>
      </c>
      <c r="AQ14" s="25">
        <f t="shared" si="4"/>
        <v>0</v>
      </c>
      <c r="AR14" s="25">
        <f t="shared" si="5"/>
        <v>0</v>
      </c>
      <c r="AS14" s="25">
        <f t="shared" si="6"/>
        <v>0</v>
      </c>
      <c r="AT14" s="25">
        <f t="shared" si="7"/>
        <v>0</v>
      </c>
      <c r="AU14" s="25">
        <f t="shared" si="26"/>
        <v>9652620</v>
      </c>
      <c r="AV14" s="25">
        <f t="shared" si="27"/>
        <v>9700000</v>
      </c>
      <c r="AW14" s="25">
        <f t="shared" si="28"/>
        <v>7409468.2384</v>
      </c>
      <c r="AX14" s="25">
        <f t="shared" si="8"/>
        <v>5834888.8584</v>
      </c>
      <c r="AY14" s="25">
        <f t="shared" si="29"/>
        <v>6644561.442</v>
      </c>
      <c r="BA14" s="61" t="s">
        <v>90</v>
      </c>
      <c r="BB14" s="61" t="s">
        <v>91</v>
      </c>
      <c r="BC14" s="103">
        <v>0</v>
      </c>
      <c r="BD14" s="93">
        <v>0</v>
      </c>
      <c r="BE14" s="93">
        <v>0</v>
      </c>
      <c r="BF14" s="93">
        <v>0</v>
      </c>
      <c r="BG14" s="93">
        <v>0</v>
      </c>
      <c r="BH14" s="104">
        <v>0</v>
      </c>
      <c r="BI14" s="103">
        <v>9600000</v>
      </c>
      <c r="BJ14" s="93">
        <v>9700000</v>
      </c>
      <c r="BK14" s="93">
        <v>9700000</v>
      </c>
      <c r="BL14" s="93">
        <v>8093603</v>
      </c>
      <c r="BM14" s="93">
        <v>9496969</v>
      </c>
      <c r="BN14" s="104">
        <v>9700000</v>
      </c>
      <c r="BP14" s="25">
        <f t="shared" si="30"/>
        <v>0</v>
      </c>
      <c r="BQ14" s="25">
        <f t="shared" si="9"/>
        <v>0</v>
      </c>
      <c r="BR14" s="25">
        <f t="shared" si="10"/>
        <v>0</v>
      </c>
      <c r="BS14" s="25">
        <f t="shared" si="11"/>
        <v>0</v>
      </c>
      <c r="BT14" s="25">
        <f t="shared" si="12"/>
        <v>0</v>
      </c>
      <c r="BU14" s="25">
        <f t="shared" si="31"/>
        <v>9652620</v>
      </c>
      <c r="BV14" s="25">
        <f t="shared" si="32"/>
        <v>9700000</v>
      </c>
      <c r="BW14" s="25">
        <f t="shared" si="33"/>
        <v>8854713.8986</v>
      </c>
      <c r="BX14" s="25">
        <f t="shared" si="13"/>
        <v>8832054.189199999</v>
      </c>
      <c r="BY14" s="25">
        <f t="shared" si="34"/>
        <v>9603803.9122</v>
      </c>
      <c r="CA14" s="59">
        <f t="shared" si="35"/>
        <v>0</v>
      </c>
      <c r="CB14" s="59">
        <f t="shared" si="36"/>
        <v>0</v>
      </c>
      <c r="CC14" s="59">
        <f t="shared" si="37"/>
        <v>0</v>
      </c>
      <c r="CD14" s="59">
        <f t="shared" si="38"/>
        <v>0</v>
      </c>
      <c r="CE14" s="59">
        <f t="shared" si="39"/>
        <v>0</v>
      </c>
      <c r="CF14" s="59">
        <f t="shared" si="40"/>
        <v>0</v>
      </c>
      <c r="CG14" s="59">
        <f t="shared" si="41"/>
        <v>0</v>
      </c>
      <c r="CH14" s="59">
        <f t="shared" si="42"/>
        <v>-1445245.6602000007</v>
      </c>
      <c r="CI14" s="59">
        <f t="shared" si="43"/>
        <v>-2997165.3307999987</v>
      </c>
      <c r="CJ14" s="59">
        <f t="shared" si="44"/>
        <v>-2959242.4702000003</v>
      </c>
    </row>
    <row r="15" spans="1:88" ht="15">
      <c r="A15" s="61" t="s">
        <v>196</v>
      </c>
      <c r="B15" s="61" t="s">
        <v>197</v>
      </c>
      <c r="C15" s="80">
        <v>6659427</v>
      </c>
      <c r="D15" s="67">
        <v>6708074</v>
      </c>
      <c r="E15" s="75">
        <v>7345502</v>
      </c>
      <c r="F15" s="76">
        <v>5021456</v>
      </c>
      <c r="G15" s="75">
        <v>4988785</v>
      </c>
      <c r="H15" s="76">
        <v>4971236</v>
      </c>
      <c r="I15" s="82">
        <v>26300000</v>
      </c>
      <c r="J15" s="69">
        <v>27250000</v>
      </c>
      <c r="K15" s="77">
        <v>27250000</v>
      </c>
      <c r="L15" s="78">
        <v>23095314.384</v>
      </c>
      <c r="M15" s="77">
        <v>22948411.643</v>
      </c>
      <c r="N15" s="78">
        <v>22894739.990000002</v>
      </c>
      <c r="P15" s="25">
        <f t="shared" si="15"/>
        <v>6694452.840000001</v>
      </c>
      <c r="Q15" s="25">
        <f t="shared" si="16"/>
        <v>7167022.16</v>
      </c>
      <c r="R15" s="25">
        <f t="shared" si="17"/>
        <v>5672188.88</v>
      </c>
      <c r="S15" s="25">
        <f t="shared" si="18"/>
        <v>4997932.88</v>
      </c>
      <c r="T15" s="25">
        <f t="shared" si="19"/>
        <v>4976149.72</v>
      </c>
      <c r="U15" s="25">
        <f t="shared" si="20"/>
        <v>26799890</v>
      </c>
      <c r="V15" s="25">
        <f t="shared" si="21"/>
        <v>27250000</v>
      </c>
      <c r="W15" s="25">
        <f t="shared" si="22"/>
        <v>25063804.4288608</v>
      </c>
      <c r="X15" s="25">
        <f t="shared" si="23"/>
        <v>23018014.1616858</v>
      </c>
      <c r="Y15" s="25">
        <f t="shared" si="24"/>
        <v>22920169.6191914</v>
      </c>
      <c r="AA15" s="61" t="s">
        <v>196</v>
      </c>
      <c r="AB15" s="61" t="s">
        <v>197</v>
      </c>
      <c r="AC15" s="103">
        <v>6659427</v>
      </c>
      <c r="AD15" s="93">
        <v>6708074</v>
      </c>
      <c r="AE15" s="93">
        <v>7345502</v>
      </c>
      <c r="AF15" s="93">
        <v>3541831</v>
      </c>
      <c r="AG15" s="93">
        <v>3727138</v>
      </c>
      <c r="AH15" s="104">
        <v>4090071</v>
      </c>
      <c r="AI15" s="103">
        <v>26300000</v>
      </c>
      <c r="AJ15" s="93">
        <v>27250000</v>
      </c>
      <c r="AK15" s="93">
        <v>27250000</v>
      </c>
      <c r="AL15" s="93">
        <v>16390477.833999999</v>
      </c>
      <c r="AM15" s="93">
        <v>18196206.489</v>
      </c>
      <c r="AN15" s="104">
        <v>20078530.892</v>
      </c>
      <c r="AP15" s="25">
        <f t="shared" si="25"/>
        <v>6694452.840000001</v>
      </c>
      <c r="AQ15" s="25">
        <f t="shared" si="4"/>
        <v>7167022.16</v>
      </c>
      <c r="AR15" s="25">
        <f t="shared" si="5"/>
        <v>4606858.88</v>
      </c>
      <c r="AS15" s="25">
        <f t="shared" si="6"/>
        <v>3675252.04</v>
      </c>
      <c r="AT15" s="25">
        <f t="shared" si="7"/>
        <v>3988449.7600000002</v>
      </c>
      <c r="AU15" s="25">
        <f t="shared" si="26"/>
        <v>26799890</v>
      </c>
      <c r="AV15" s="25">
        <f t="shared" si="27"/>
        <v>27250000</v>
      </c>
      <c r="AW15" s="25">
        <f t="shared" si="28"/>
        <v>21535719.4362508</v>
      </c>
      <c r="AX15" s="25">
        <f t="shared" si="8"/>
        <v>17340652.252260998</v>
      </c>
      <c r="AY15" s="25">
        <f t="shared" si="29"/>
        <v>19186685.5898586</v>
      </c>
      <c r="BA15" s="61" t="s">
        <v>196</v>
      </c>
      <c r="BB15" s="61" t="s">
        <v>197</v>
      </c>
      <c r="BC15" s="103">
        <v>6659427</v>
      </c>
      <c r="BD15" s="93">
        <v>6708074</v>
      </c>
      <c r="BE15" s="93">
        <v>7345502</v>
      </c>
      <c r="BF15" s="93">
        <v>5155150</v>
      </c>
      <c r="BG15" s="93">
        <v>5418026</v>
      </c>
      <c r="BH15" s="104">
        <v>5942516</v>
      </c>
      <c r="BI15" s="103">
        <v>26300000</v>
      </c>
      <c r="BJ15" s="93">
        <v>27250000</v>
      </c>
      <c r="BK15" s="93">
        <v>27250000</v>
      </c>
      <c r="BL15" s="93">
        <v>23832004.808</v>
      </c>
      <c r="BM15" s="93">
        <v>26464649.67</v>
      </c>
      <c r="BN15" s="104">
        <v>27250000</v>
      </c>
      <c r="BP15" s="25">
        <f t="shared" si="30"/>
        <v>6694452.840000001</v>
      </c>
      <c r="BQ15" s="25">
        <f t="shared" si="9"/>
        <v>7167022.16</v>
      </c>
      <c r="BR15" s="25">
        <f t="shared" si="10"/>
        <v>5768448.5600000005</v>
      </c>
      <c r="BS15" s="25">
        <f t="shared" si="11"/>
        <v>5344420.72</v>
      </c>
      <c r="BT15" s="25">
        <f t="shared" si="12"/>
        <v>5795658.8</v>
      </c>
      <c r="BU15" s="25">
        <f t="shared" si="31"/>
        <v>26799890</v>
      </c>
      <c r="BV15" s="25">
        <f t="shared" si="32"/>
        <v>27250000</v>
      </c>
      <c r="BW15" s="25">
        <f t="shared" si="33"/>
        <v>25451450.9299696</v>
      </c>
      <c r="BX15" s="25">
        <f t="shared" si="13"/>
        <v>25217302.5343844</v>
      </c>
      <c r="BY15" s="25">
        <f t="shared" si="34"/>
        <v>26877901.013646</v>
      </c>
      <c r="CA15" s="59">
        <f t="shared" si="35"/>
        <v>0</v>
      </c>
      <c r="CB15" s="59">
        <f t="shared" si="36"/>
        <v>0</v>
      </c>
      <c r="CC15" s="59">
        <f t="shared" si="37"/>
        <v>-1161589.6800000006</v>
      </c>
      <c r="CD15" s="59">
        <f t="shared" si="38"/>
        <v>-1669168.6799999997</v>
      </c>
      <c r="CE15" s="59">
        <f t="shared" si="39"/>
        <v>-1807209.0399999996</v>
      </c>
      <c r="CF15" s="59">
        <f t="shared" si="40"/>
        <v>0</v>
      </c>
      <c r="CG15" s="59">
        <f t="shared" si="41"/>
        <v>0</v>
      </c>
      <c r="CH15" s="59">
        <f t="shared" si="42"/>
        <v>-3915731.493718803</v>
      </c>
      <c r="CI15" s="59">
        <f t="shared" si="43"/>
        <v>-7876650.282123402</v>
      </c>
      <c r="CJ15" s="59">
        <f t="shared" si="44"/>
        <v>-7691215.4237874</v>
      </c>
    </row>
    <row r="16" spans="1:88" ht="15">
      <c r="A16" s="61" t="s">
        <v>22</v>
      </c>
      <c r="B16" s="61" t="s">
        <v>23</v>
      </c>
      <c r="C16" s="80">
        <v>0</v>
      </c>
      <c r="D16" s="67">
        <v>0</v>
      </c>
      <c r="E16" s="75">
        <v>0</v>
      </c>
      <c r="F16" s="76">
        <v>0</v>
      </c>
      <c r="G16" s="75">
        <v>0</v>
      </c>
      <c r="H16" s="76">
        <v>0</v>
      </c>
      <c r="I16" s="82">
        <v>59965802</v>
      </c>
      <c r="J16" s="69">
        <v>63390498</v>
      </c>
      <c r="K16" s="77">
        <v>63390498</v>
      </c>
      <c r="L16" s="78">
        <v>50602464</v>
      </c>
      <c r="M16" s="77">
        <v>50279282</v>
      </c>
      <c r="N16" s="78">
        <v>50151103</v>
      </c>
      <c r="P16" s="25">
        <f t="shared" si="15"/>
        <v>0</v>
      </c>
      <c r="Q16" s="25">
        <f t="shared" si="16"/>
        <v>0</v>
      </c>
      <c r="R16" s="25">
        <f t="shared" si="17"/>
        <v>0</v>
      </c>
      <c r="S16" s="25">
        <f t="shared" si="18"/>
        <v>0</v>
      </c>
      <c r="T16" s="25">
        <f t="shared" si="19"/>
        <v>0</v>
      </c>
      <c r="U16" s="25">
        <f t="shared" si="20"/>
        <v>61767877.0352</v>
      </c>
      <c r="V16" s="25">
        <f t="shared" si="21"/>
        <v>63390498</v>
      </c>
      <c r="W16" s="25">
        <f t="shared" si="22"/>
        <v>56661434.5092</v>
      </c>
      <c r="X16" s="25">
        <f t="shared" si="23"/>
        <v>50432405.6316</v>
      </c>
      <c r="Y16" s="25">
        <f t="shared" si="24"/>
        <v>50211834.2102</v>
      </c>
      <c r="AA16" s="61" t="s">
        <v>22</v>
      </c>
      <c r="AB16" s="61" t="s">
        <v>23</v>
      </c>
      <c r="AC16" s="103">
        <v>0</v>
      </c>
      <c r="AD16" s="93">
        <v>0</v>
      </c>
      <c r="AE16" s="93">
        <v>0</v>
      </c>
      <c r="AF16" s="93">
        <v>0</v>
      </c>
      <c r="AG16" s="93">
        <v>0</v>
      </c>
      <c r="AH16" s="104">
        <v>0</v>
      </c>
      <c r="AI16" s="103">
        <v>59965802</v>
      </c>
      <c r="AJ16" s="93">
        <v>63390498</v>
      </c>
      <c r="AK16" s="93">
        <v>63390498</v>
      </c>
      <c r="AL16" s="93">
        <v>27906454</v>
      </c>
      <c r="AM16" s="93">
        <v>33759942</v>
      </c>
      <c r="AN16" s="104">
        <v>37573154</v>
      </c>
      <c r="AP16" s="25">
        <f t="shared" si="25"/>
        <v>0</v>
      </c>
      <c r="AQ16" s="25">
        <f t="shared" si="4"/>
        <v>0</v>
      </c>
      <c r="AR16" s="25">
        <f t="shared" si="5"/>
        <v>0</v>
      </c>
      <c r="AS16" s="25">
        <f t="shared" si="6"/>
        <v>0</v>
      </c>
      <c r="AT16" s="25">
        <f t="shared" si="7"/>
        <v>0</v>
      </c>
      <c r="AU16" s="25">
        <f t="shared" si="26"/>
        <v>61767877.0352</v>
      </c>
      <c r="AV16" s="25">
        <f t="shared" si="27"/>
        <v>63390498</v>
      </c>
      <c r="AW16" s="25">
        <f t="shared" si="28"/>
        <v>44718794.047199994</v>
      </c>
      <c r="AX16" s="25">
        <f t="shared" si="8"/>
        <v>30986559.3856</v>
      </c>
      <c r="AY16" s="25">
        <f t="shared" si="29"/>
        <v>35766454.1544</v>
      </c>
      <c r="BA16" s="61" t="s">
        <v>22</v>
      </c>
      <c r="BB16" s="61" t="s">
        <v>23</v>
      </c>
      <c r="BC16" s="103">
        <v>0</v>
      </c>
      <c r="BD16" s="93">
        <v>0</v>
      </c>
      <c r="BE16" s="93">
        <v>0</v>
      </c>
      <c r="BF16" s="93">
        <v>0</v>
      </c>
      <c r="BG16" s="93">
        <v>0</v>
      </c>
      <c r="BH16" s="104">
        <v>0</v>
      </c>
      <c r="BI16" s="103">
        <v>59965802</v>
      </c>
      <c r="BJ16" s="93">
        <v>63390498</v>
      </c>
      <c r="BK16" s="93">
        <v>63390498</v>
      </c>
      <c r="BL16" s="93">
        <v>51845796</v>
      </c>
      <c r="BM16" s="93">
        <v>62720652</v>
      </c>
      <c r="BN16" s="104">
        <v>63390498</v>
      </c>
      <c r="BP16" s="25">
        <f t="shared" si="30"/>
        <v>0</v>
      </c>
      <c r="BQ16" s="25">
        <f t="shared" si="9"/>
        <v>0</v>
      </c>
      <c r="BR16" s="25">
        <f t="shared" si="10"/>
        <v>0</v>
      </c>
      <c r="BS16" s="25">
        <f t="shared" si="11"/>
        <v>0</v>
      </c>
      <c r="BT16" s="25">
        <f t="shared" si="12"/>
        <v>0</v>
      </c>
      <c r="BU16" s="25">
        <f t="shared" si="31"/>
        <v>61767877.0352</v>
      </c>
      <c r="BV16" s="25">
        <f t="shared" si="32"/>
        <v>63390498</v>
      </c>
      <c r="BW16" s="25">
        <f t="shared" si="33"/>
        <v>57315675.8076</v>
      </c>
      <c r="BX16" s="25">
        <f t="shared" si="13"/>
        <v>57568145.2272</v>
      </c>
      <c r="BY16" s="25">
        <f t="shared" si="34"/>
        <v>63073124.9652</v>
      </c>
      <c r="CA16" s="59">
        <f t="shared" si="35"/>
        <v>0</v>
      </c>
      <c r="CB16" s="59">
        <f t="shared" si="36"/>
        <v>0</v>
      </c>
      <c r="CC16" s="59">
        <f t="shared" si="37"/>
        <v>0</v>
      </c>
      <c r="CD16" s="59">
        <f t="shared" si="38"/>
        <v>0</v>
      </c>
      <c r="CE16" s="59">
        <f t="shared" si="39"/>
        <v>0</v>
      </c>
      <c r="CF16" s="59">
        <f t="shared" si="40"/>
        <v>0</v>
      </c>
      <c r="CG16" s="59">
        <f t="shared" si="41"/>
        <v>0</v>
      </c>
      <c r="CH16" s="59">
        <f t="shared" si="42"/>
        <v>-12596881.760400005</v>
      </c>
      <c r="CI16" s="59">
        <f t="shared" si="43"/>
        <v>-26581585.8416</v>
      </c>
      <c r="CJ16" s="59">
        <f t="shared" si="44"/>
        <v>-27306670.8108</v>
      </c>
    </row>
    <row r="17" spans="1:88" ht="15">
      <c r="A17" s="61" t="s">
        <v>166</v>
      </c>
      <c r="B17" s="61" t="s">
        <v>167</v>
      </c>
      <c r="C17" s="80">
        <v>0</v>
      </c>
      <c r="D17" s="67">
        <v>0</v>
      </c>
      <c r="E17" s="75">
        <v>0</v>
      </c>
      <c r="F17" s="76">
        <v>0</v>
      </c>
      <c r="G17" s="75">
        <v>0</v>
      </c>
      <c r="H17" s="76">
        <v>0</v>
      </c>
      <c r="I17" s="82">
        <v>31900000</v>
      </c>
      <c r="J17" s="69">
        <v>32900000</v>
      </c>
      <c r="K17" s="77">
        <v>32900000</v>
      </c>
      <c r="L17" s="78">
        <v>26367252</v>
      </c>
      <c r="M17" s="77">
        <v>26198852</v>
      </c>
      <c r="N17" s="78">
        <v>26132062</v>
      </c>
      <c r="P17" s="25">
        <f t="shared" si="15"/>
        <v>0</v>
      </c>
      <c r="Q17" s="25">
        <f t="shared" si="16"/>
        <v>0</v>
      </c>
      <c r="R17" s="25">
        <f t="shared" si="17"/>
        <v>0</v>
      </c>
      <c r="S17" s="25">
        <f t="shared" si="18"/>
        <v>0</v>
      </c>
      <c r="T17" s="25">
        <f t="shared" si="19"/>
        <v>0</v>
      </c>
      <c r="U17" s="25">
        <f t="shared" si="20"/>
        <v>32426200</v>
      </c>
      <c r="V17" s="25">
        <f t="shared" si="21"/>
        <v>32900000</v>
      </c>
      <c r="W17" s="25">
        <f t="shared" si="22"/>
        <v>29462468.0024</v>
      </c>
      <c r="X17" s="25">
        <f t="shared" si="23"/>
        <v>26278639.92</v>
      </c>
      <c r="Y17" s="25">
        <f t="shared" si="24"/>
        <v>26163707.101999998</v>
      </c>
      <c r="AA17" s="61" t="s">
        <v>166</v>
      </c>
      <c r="AB17" s="61" t="s">
        <v>167</v>
      </c>
      <c r="AC17" s="103">
        <v>0</v>
      </c>
      <c r="AD17" s="93">
        <v>0</v>
      </c>
      <c r="AE17" s="93">
        <v>0</v>
      </c>
      <c r="AF17" s="93">
        <v>0</v>
      </c>
      <c r="AG17" s="93">
        <v>0</v>
      </c>
      <c r="AH17" s="104">
        <v>0</v>
      </c>
      <c r="AI17" s="103">
        <v>31900000</v>
      </c>
      <c r="AJ17" s="93">
        <v>32900000</v>
      </c>
      <c r="AK17" s="93">
        <v>32900000</v>
      </c>
      <c r="AL17" s="93">
        <v>17003485</v>
      </c>
      <c r="AM17" s="93">
        <v>19314540</v>
      </c>
      <c r="AN17" s="104">
        <v>21425045</v>
      </c>
      <c r="AP17" s="25">
        <f t="shared" si="25"/>
        <v>0</v>
      </c>
      <c r="AQ17" s="25">
        <f t="shared" si="4"/>
        <v>0</v>
      </c>
      <c r="AR17" s="25">
        <f t="shared" si="5"/>
        <v>0</v>
      </c>
      <c r="AS17" s="25">
        <f t="shared" si="6"/>
        <v>0</v>
      </c>
      <c r="AT17" s="25">
        <f t="shared" si="7"/>
        <v>0</v>
      </c>
      <c r="AU17" s="25">
        <f t="shared" si="26"/>
        <v>32426200</v>
      </c>
      <c r="AV17" s="25">
        <f t="shared" si="27"/>
        <v>32900000</v>
      </c>
      <c r="AW17" s="25">
        <f t="shared" si="28"/>
        <v>24535253.807</v>
      </c>
      <c r="AX17" s="25">
        <f t="shared" si="8"/>
        <v>18219562.141000003</v>
      </c>
      <c r="AY17" s="25">
        <f t="shared" si="29"/>
        <v>20425087.731</v>
      </c>
      <c r="BA17" s="61" t="s">
        <v>166</v>
      </c>
      <c r="BB17" s="61" t="s">
        <v>167</v>
      </c>
      <c r="BC17" s="103">
        <v>0</v>
      </c>
      <c r="BD17" s="93">
        <v>0</v>
      </c>
      <c r="BE17" s="93">
        <v>0</v>
      </c>
      <c r="BF17" s="93">
        <v>0</v>
      </c>
      <c r="BG17" s="93">
        <v>0</v>
      </c>
      <c r="BH17" s="104">
        <v>0</v>
      </c>
      <c r="BI17" s="103">
        <v>31900000</v>
      </c>
      <c r="BJ17" s="93">
        <v>32900000</v>
      </c>
      <c r="BK17" s="93">
        <v>32900000</v>
      </c>
      <c r="BL17" s="93">
        <v>27149091</v>
      </c>
      <c r="BM17" s="93">
        <v>30839102</v>
      </c>
      <c r="BN17" s="104">
        <v>32900000</v>
      </c>
      <c r="BP17" s="25">
        <f t="shared" si="30"/>
        <v>0</v>
      </c>
      <c r="BQ17" s="25">
        <f t="shared" si="9"/>
        <v>0</v>
      </c>
      <c r="BR17" s="25">
        <f t="shared" si="10"/>
        <v>0</v>
      </c>
      <c r="BS17" s="25">
        <f t="shared" si="11"/>
        <v>0</v>
      </c>
      <c r="BT17" s="25">
        <f t="shared" si="12"/>
        <v>0</v>
      </c>
      <c r="BU17" s="25">
        <f t="shared" si="31"/>
        <v>32426200</v>
      </c>
      <c r="BV17" s="25">
        <f t="shared" si="32"/>
        <v>32900000</v>
      </c>
      <c r="BW17" s="25">
        <f t="shared" si="33"/>
        <v>29873871.6842</v>
      </c>
      <c r="BX17" s="25">
        <f t="shared" si="13"/>
        <v>29090774.7882</v>
      </c>
      <c r="BY17" s="25">
        <f t="shared" si="34"/>
        <v>31923546.527599998</v>
      </c>
      <c r="CA17" s="59">
        <f t="shared" si="35"/>
        <v>0</v>
      </c>
      <c r="CB17" s="59">
        <f t="shared" si="36"/>
        <v>0</v>
      </c>
      <c r="CC17" s="59">
        <f t="shared" si="37"/>
        <v>0</v>
      </c>
      <c r="CD17" s="59">
        <f t="shared" si="38"/>
        <v>0</v>
      </c>
      <c r="CE17" s="59">
        <f t="shared" si="39"/>
        <v>0</v>
      </c>
      <c r="CF17" s="59">
        <f t="shared" si="40"/>
        <v>0</v>
      </c>
      <c r="CG17" s="59">
        <f t="shared" si="41"/>
        <v>0</v>
      </c>
      <c r="CH17" s="59">
        <f t="shared" si="42"/>
        <v>-5338617.8772</v>
      </c>
      <c r="CI17" s="59">
        <f t="shared" si="43"/>
        <v>-10871212.647199996</v>
      </c>
      <c r="CJ17" s="59">
        <f t="shared" si="44"/>
        <v>-11498458.7966</v>
      </c>
    </row>
    <row r="18" spans="1:88" ht="15">
      <c r="A18" s="61" t="s">
        <v>240</v>
      </c>
      <c r="B18" s="61" t="s">
        <v>241</v>
      </c>
      <c r="C18" s="80">
        <v>23786</v>
      </c>
      <c r="D18" s="67">
        <v>25377</v>
      </c>
      <c r="E18" s="75">
        <v>32932</v>
      </c>
      <c r="F18" s="76">
        <v>24659</v>
      </c>
      <c r="G18" s="75">
        <v>24508</v>
      </c>
      <c r="H18" s="76">
        <v>24428</v>
      </c>
      <c r="I18" s="82">
        <v>40000</v>
      </c>
      <c r="J18" s="69">
        <v>50000</v>
      </c>
      <c r="K18" s="77">
        <v>50000</v>
      </c>
      <c r="L18" s="78">
        <v>50000</v>
      </c>
      <c r="M18" s="77">
        <v>50000</v>
      </c>
      <c r="N18" s="78">
        <v>50000</v>
      </c>
      <c r="P18" s="25">
        <f t="shared" si="15"/>
        <v>24931.52</v>
      </c>
      <c r="Q18" s="25">
        <f t="shared" si="16"/>
        <v>30816.600000000002</v>
      </c>
      <c r="R18" s="25">
        <f t="shared" si="17"/>
        <v>26975.440000000002</v>
      </c>
      <c r="S18" s="25">
        <f t="shared" si="18"/>
        <v>24550.28</v>
      </c>
      <c r="T18" s="25">
        <f t="shared" si="19"/>
        <v>24450.4</v>
      </c>
      <c r="U18" s="25">
        <f t="shared" si="20"/>
        <v>45262</v>
      </c>
      <c r="V18" s="25">
        <f t="shared" si="21"/>
        <v>50000</v>
      </c>
      <c r="W18" s="25">
        <f t="shared" si="22"/>
        <v>50000</v>
      </c>
      <c r="X18" s="25">
        <f t="shared" si="23"/>
        <v>50000</v>
      </c>
      <c r="Y18" s="25">
        <f t="shared" si="24"/>
        <v>50000</v>
      </c>
      <c r="AA18" s="61" t="s">
        <v>240</v>
      </c>
      <c r="AB18" s="61" t="s">
        <v>241</v>
      </c>
      <c r="AC18" s="103">
        <v>23786</v>
      </c>
      <c r="AD18" s="93">
        <v>25377</v>
      </c>
      <c r="AE18" s="93">
        <v>32932</v>
      </c>
      <c r="AF18" s="93">
        <v>16612</v>
      </c>
      <c r="AG18" s="93">
        <v>14981</v>
      </c>
      <c r="AH18" s="104">
        <v>16443</v>
      </c>
      <c r="AI18" s="103">
        <v>40000</v>
      </c>
      <c r="AJ18" s="93">
        <v>50000</v>
      </c>
      <c r="AK18" s="93">
        <v>50000</v>
      </c>
      <c r="AL18" s="93">
        <v>48372.334</v>
      </c>
      <c r="AM18" s="93">
        <v>50000</v>
      </c>
      <c r="AN18" s="104">
        <v>50000</v>
      </c>
      <c r="AP18" s="25">
        <f t="shared" si="25"/>
        <v>24931.52</v>
      </c>
      <c r="AQ18" s="25">
        <f t="shared" si="4"/>
        <v>30816.600000000002</v>
      </c>
      <c r="AR18" s="25">
        <f t="shared" si="5"/>
        <v>21181.6</v>
      </c>
      <c r="AS18" s="25">
        <f t="shared" si="6"/>
        <v>15437.68</v>
      </c>
      <c r="AT18" s="25">
        <f t="shared" si="7"/>
        <v>16033.64</v>
      </c>
      <c r="AU18" s="25">
        <f t="shared" si="26"/>
        <v>45262</v>
      </c>
      <c r="AV18" s="25">
        <f t="shared" si="27"/>
        <v>50000</v>
      </c>
      <c r="AW18" s="25">
        <f t="shared" si="28"/>
        <v>49143.5221508</v>
      </c>
      <c r="AX18" s="25">
        <f t="shared" si="8"/>
        <v>49228.8118492</v>
      </c>
      <c r="AY18" s="25">
        <f t="shared" si="29"/>
        <v>50000</v>
      </c>
      <c r="BA18" s="61" t="s">
        <v>240</v>
      </c>
      <c r="BB18" s="61" t="s">
        <v>241</v>
      </c>
      <c r="BC18" s="103">
        <v>23786</v>
      </c>
      <c r="BD18" s="93">
        <v>25377</v>
      </c>
      <c r="BE18" s="93">
        <v>32932</v>
      </c>
      <c r="BF18" s="93">
        <v>24159</v>
      </c>
      <c r="BG18" s="93">
        <v>21778</v>
      </c>
      <c r="BH18" s="104">
        <v>23905</v>
      </c>
      <c r="BI18" s="103">
        <v>40000</v>
      </c>
      <c r="BJ18" s="93">
        <v>50000</v>
      </c>
      <c r="BK18" s="93">
        <v>50000</v>
      </c>
      <c r="BL18" s="93">
        <v>50000</v>
      </c>
      <c r="BM18" s="93">
        <v>50000</v>
      </c>
      <c r="BN18" s="104">
        <v>50000</v>
      </c>
      <c r="BP18" s="25">
        <f t="shared" si="30"/>
        <v>24931.52</v>
      </c>
      <c r="BQ18" s="25">
        <f t="shared" si="9"/>
        <v>30816.600000000002</v>
      </c>
      <c r="BR18" s="25">
        <f t="shared" si="10"/>
        <v>26615.440000000002</v>
      </c>
      <c r="BS18" s="25">
        <f t="shared" si="11"/>
        <v>22444.68</v>
      </c>
      <c r="BT18" s="25">
        <f t="shared" si="12"/>
        <v>23309.44</v>
      </c>
      <c r="BU18" s="25">
        <f t="shared" si="31"/>
        <v>45262</v>
      </c>
      <c r="BV18" s="25">
        <f t="shared" si="32"/>
        <v>50000</v>
      </c>
      <c r="BW18" s="25">
        <f t="shared" si="33"/>
        <v>50000</v>
      </c>
      <c r="BX18" s="25">
        <f t="shared" si="13"/>
        <v>50000</v>
      </c>
      <c r="BY18" s="25">
        <f t="shared" si="34"/>
        <v>50000</v>
      </c>
      <c r="CA18" s="59">
        <f t="shared" si="35"/>
        <v>0</v>
      </c>
      <c r="CB18" s="59">
        <f t="shared" si="36"/>
        <v>0</v>
      </c>
      <c r="CC18" s="59">
        <f t="shared" si="37"/>
        <v>-5433.840000000004</v>
      </c>
      <c r="CD18" s="59">
        <f t="shared" si="38"/>
        <v>-7007</v>
      </c>
      <c r="CE18" s="59">
        <f t="shared" si="39"/>
        <v>-7275.799999999999</v>
      </c>
      <c r="CF18" s="59">
        <f t="shared" si="40"/>
        <v>0</v>
      </c>
      <c r="CG18" s="59">
        <f t="shared" si="41"/>
        <v>0</v>
      </c>
      <c r="CH18" s="59">
        <f t="shared" si="42"/>
        <v>-856.4778491999969</v>
      </c>
      <c r="CI18" s="59">
        <f t="shared" si="43"/>
        <v>-771.1881508000006</v>
      </c>
      <c r="CJ18" s="59">
        <f t="shared" si="44"/>
        <v>0</v>
      </c>
    </row>
    <row r="19" spans="1:88" ht="15">
      <c r="A19" s="61" t="s">
        <v>122</v>
      </c>
      <c r="B19" s="61" t="s">
        <v>123</v>
      </c>
      <c r="C19" s="80">
        <v>10065321</v>
      </c>
      <c r="D19" s="67">
        <v>11609583</v>
      </c>
      <c r="E19" s="75">
        <v>13995182</v>
      </c>
      <c r="F19" s="76">
        <v>9702455</v>
      </c>
      <c r="G19" s="75">
        <v>9639943</v>
      </c>
      <c r="H19" s="76">
        <v>9607708</v>
      </c>
      <c r="I19" s="82">
        <v>41900000</v>
      </c>
      <c r="J19" s="69">
        <v>43800000</v>
      </c>
      <c r="K19" s="77">
        <v>43800000</v>
      </c>
      <c r="L19" s="78">
        <v>34272498.786</v>
      </c>
      <c r="M19" s="77">
        <v>34054156.809</v>
      </c>
      <c r="N19" s="78">
        <v>33975002.103</v>
      </c>
      <c r="P19" s="25">
        <f t="shared" si="15"/>
        <v>11177189.64</v>
      </c>
      <c r="Q19" s="25">
        <f t="shared" si="16"/>
        <v>13327214.28</v>
      </c>
      <c r="R19" s="25">
        <f t="shared" si="17"/>
        <v>10904418.56</v>
      </c>
      <c r="S19" s="25">
        <f t="shared" si="18"/>
        <v>9657446.36</v>
      </c>
      <c r="T19" s="25">
        <f t="shared" si="19"/>
        <v>9616733.8</v>
      </c>
      <c r="U19" s="25">
        <f t="shared" si="20"/>
        <v>42899780</v>
      </c>
      <c r="V19" s="25">
        <f t="shared" si="21"/>
        <v>43800000</v>
      </c>
      <c r="W19" s="25">
        <f t="shared" si="22"/>
        <v>38786628.861193195</v>
      </c>
      <c r="X19" s="25">
        <f t="shared" si="23"/>
        <v>34157607.2377026</v>
      </c>
      <c r="Y19" s="25">
        <f t="shared" si="24"/>
        <v>34012505.6027028</v>
      </c>
      <c r="AA19" s="61" t="s">
        <v>122</v>
      </c>
      <c r="AB19" s="61" t="s">
        <v>123</v>
      </c>
      <c r="AC19" s="103">
        <v>10065321</v>
      </c>
      <c r="AD19" s="93">
        <v>11609583</v>
      </c>
      <c r="AE19" s="93">
        <v>13995182</v>
      </c>
      <c r="AF19" s="93">
        <v>6898474</v>
      </c>
      <c r="AG19" s="93">
        <v>6972330</v>
      </c>
      <c r="AH19" s="104">
        <v>7682498</v>
      </c>
      <c r="AI19" s="103">
        <v>41900000</v>
      </c>
      <c r="AJ19" s="93">
        <v>43800000</v>
      </c>
      <c r="AK19" s="93">
        <v>43800000</v>
      </c>
      <c r="AL19" s="93">
        <v>23256791.515</v>
      </c>
      <c r="AM19" s="93">
        <v>25393053.936</v>
      </c>
      <c r="AN19" s="104">
        <v>28040043.509999998</v>
      </c>
      <c r="AP19" s="25">
        <f t="shared" si="25"/>
        <v>11177189.64</v>
      </c>
      <c r="AQ19" s="25">
        <f t="shared" si="4"/>
        <v>13327214.28</v>
      </c>
      <c r="AR19" s="25">
        <f t="shared" si="5"/>
        <v>8885552.24</v>
      </c>
      <c r="AS19" s="25">
        <f t="shared" si="6"/>
        <v>6951650.32</v>
      </c>
      <c r="AT19" s="25">
        <f t="shared" si="7"/>
        <v>7483650.96</v>
      </c>
      <c r="AU19" s="25">
        <f t="shared" si="26"/>
        <v>42899780</v>
      </c>
      <c r="AV19" s="25">
        <f t="shared" si="27"/>
        <v>43800000</v>
      </c>
      <c r="AW19" s="25">
        <f t="shared" si="28"/>
        <v>32990163.695193</v>
      </c>
      <c r="AX19" s="25">
        <f t="shared" si="8"/>
        <v>24380892.800930202</v>
      </c>
      <c r="AY19" s="25">
        <f t="shared" si="29"/>
        <v>26785899.8498388</v>
      </c>
      <c r="BA19" s="61" t="s">
        <v>122</v>
      </c>
      <c r="BB19" s="61" t="s">
        <v>123</v>
      </c>
      <c r="BC19" s="103">
        <v>10065321</v>
      </c>
      <c r="BD19" s="93">
        <v>11609583</v>
      </c>
      <c r="BE19" s="93">
        <v>13995182</v>
      </c>
      <c r="BF19" s="93">
        <v>10038264</v>
      </c>
      <c r="BG19" s="93">
        <v>10136800</v>
      </c>
      <c r="BH19" s="104">
        <v>11169157</v>
      </c>
      <c r="BI19" s="103">
        <v>41900000</v>
      </c>
      <c r="BJ19" s="93">
        <v>43800000</v>
      </c>
      <c r="BK19" s="93">
        <v>43800000</v>
      </c>
      <c r="BL19" s="93">
        <v>35442190.261</v>
      </c>
      <c r="BM19" s="93">
        <v>38676974.455</v>
      </c>
      <c r="BN19" s="104">
        <v>42707913.655</v>
      </c>
      <c r="BP19" s="25">
        <f t="shared" si="30"/>
        <v>11177189.64</v>
      </c>
      <c r="BQ19" s="25">
        <f t="shared" si="9"/>
        <v>13327214.28</v>
      </c>
      <c r="BR19" s="25">
        <f t="shared" si="10"/>
        <v>11146201.040000001</v>
      </c>
      <c r="BS19" s="25">
        <f t="shared" si="11"/>
        <v>10109209.92</v>
      </c>
      <c r="BT19" s="25">
        <f t="shared" si="12"/>
        <v>10880097.040000001</v>
      </c>
      <c r="BU19" s="25">
        <f t="shared" si="31"/>
        <v>42899780</v>
      </c>
      <c r="BV19" s="25">
        <f t="shared" si="32"/>
        <v>43800000</v>
      </c>
      <c r="BW19" s="25">
        <f t="shared" si="33"/>
        <v>39402120.5153382</v>
      </c>
      <c r="BX19" s="25">
        <f t="shared" si="13"/>
        <v>37144333.7038828</v>
      </c>
      <c r="BY19" s="25">
        <f t="shared" si="34"/>
        <v>40798054.662039995</v>
      </c>
      <c r="CA19" s="59">
        <f t="shared" si="35"/>
        <v>0</v>
      </c>
      <c r="CB19" s="59">
        <f t="shared" si="36"/>
        <v>0</v>
      </c>
      <c r="CC19" s="59">
        <f t="shared" si="37"/>
        <v>-2260648.8000000007</v>
      </c>
      <c r="CD19" s="59">
        <f t="shared" si="38"/>
        <v>-3157559.5999999996</v>
      </c>
      <c r="CE19" s="59">
        <f t="shared" si="39"/>
        <v>-3396446.080000001</v>
      </c>
      <c r="CF19" s="59">
        <f t="shared" si="40"/>
        <v>0</v>
      </c>
      <c r="CG19" s="59">
        <f t="shared" si="41"/>
        <v>0</v>
      </c>
      <c r="CH19" s="59">
        <f t="shared" si="42"/>
        <v>-6411956.820145197</v>
      </c>
      <c r="CI19" s="59">
        <f t="shared" si="43"/>
        <v>-12763440.902952597</v>
      </c>
      <c r="CJ19" s="59">
        <f t="shared" si="44"/>
        <v>-14012154.812201194</v>
      </c>
    </row>
    <row r="20" spans="1:88" ht="15">
      <c r="A20" s="61" t="s">
        <v>406</v>
      </c>
      <c r="B20" s="61" t="s">
        <v>407</v>
      </c>
      <c r="C20" s="80">
        <v>0</v>
      </c>
      <c r="D20" s="67">
        <v>0</v>
      </c>
      <c r="E20" s="75">
        <v>0</v>
      </c>
      <c r="F20" s="76">
        <v>0</v>
      </c>
      <c r="G20" s="75">
        <v>0</v>
      </c>
      <c r="H20" s="76">
        <v>0</v>
      </c>
      <c r="I20" s="82">
        <v>150000</v>
      </c>
      <c r="J20" s="69">
        <v>150000</v>
      </c>
      <c r="K20" s="77">
        <v>150000</v>
      </c>
      <c r="L20" s="78">
        <v>150000</v>
      </c>
      <c r="M20" s="77">
        <v>150000</v>
      </c>
      <c r="N20" s="78">
        <v>150000</v>
      </c>
      <c r="P20" s="25">
        <f t="shared" si="15"/>
        <v>0</v>
      </c>
      <c r="Q20" s="25">
        <f t="shared" si="16"/>
        <v>0</v>
      </c>
      <c r="R20" s="25">
        <f t="shared" si="17"/>
        <v>0</v>
      </c>
      <c r="S20" s="25">
        <f t="shared" si="18"/>
        <v>0</v>
      </c>
      <c r="T20" s="25">
        <f t="shared" si="19"/>
        <v>0</v>
      </c>
      <c r="U20" s="25">
        <f t="shared" si="20"/>
        <v>150000</v>
      </c>
      <c r="V20" s="25">
        <f t="shared" si="21"/>
        <v>150000</v>
      </c>
      <c r="W20" s="25">
        <f t="shared" si="22"/>
        <v>150000</v>
      </c>
      <c r="X20" s="25">
        <f t="shared" si="23"/>
        <v>150000</v>
      </c>
      <c r="Y20" s="25">
        <f t="shared" si="24"/>
        <v>150000</v>
      </c>
      <c r="AA20" s="61" t="s">
        <v>406</v>
      </c>
      <c r="AB20" s="61" t="s">
        <v>407</v>
      </c>
      <c r="AC20" s="103">
        <v>0</v>
      </c>
      <c r="AD20" s="93">
        <v>0</v>
      </c>
      <c r="AE20" s="93">
        <v>0</v>
      </c>
      <c r="AF20" s="93">
        <v>0</v>
      </c>
      <c r="AG20" s="93">
        <v>0</v>
      </c>
      <c r="AH20" s="104">
        <v>0</v>
      </c>
      <c r="AI20" s="103">
        <v>150000</v>
      </c>
      <c r="AJ20" s="93">
        <v>150000</v>
      </c>
      <c r="AK20" s="93">
        <v>150000</v>
      </c>
      <c r="AL20" s="93">
        <v>150000</v>
      </c>
      <c r="AM20" s="93">
        <v>150000</v>
      </c>
      <c r="AN20" s="104">
        <v>150000</v>
      </c>
      <c r="AP20" s="25">
        <f t="shared" si="25"/>
        <v>0</v>
      </c>
      <c r="AQ20" s="25">
        <f t="shared" si="4"/>
        <v>0</v>
      </c>
      <c r="AR20" s="25">
        <f t="shared" si="5"/>
        <v>0</v>
      </c>
      <c r="AS20" s="25">
        <f t="shared" si="6"/>
        <v>0</v>
      </c>
      <c r="AT20" s="25">
        <f t="shared" si="7"/>
        <v>0</v>
      </c>
      <c r="AU20" s="25">
        <f t="shared" si="26"/>
        <v>150000</v>
      </c>
      <c r="AV20" s="25">
        <f t="shared" si="27"/>
        <v>150000</v>
      </c>
      <c r="AW20" s="25">
        <f t="shared" si="28"/>
        <v>150000</v>
      </c>
      <c r="AX20" s="25">
        <f t="shared" si="8"/>
        <v>150000</v>
      </c>
      <c r="AY20" s="25">
        <f t="shared" si="29"/>
        <v>150000</v>
      </c>
      <c r="BA20" s="61" t="s">
        <v>406</v>
      </c>
      <c r="BB20" s="61" t="s">
        <v>407</v>
      </c>
      <c r="BC20" s="103">
        <v>0</v>
      </c>
      <c r="BD20" s="93">
        <v>0</v>
      </c>
      <c r="BE20" s="93">
        <v>0</v>
      </c>
      <c r="BF20" s="93">
        <v>0</v>
      </c>
      <c r="BG20" s="93">
        <v>0</v>
      </c>
      <c r="BH20" s="104">
        <v>0</v>
      </c>
      <c r="BI20" s="103">
        <v>150000</v>
      </c>
      <c r="BJ20" s="93">
        <v>150000</v>
      </c>
      <c r="BK20" s="93">
        <v>150000</v>
      </c>
      <c r="BL20" s="93">
        <v>150000</v>
      </c>
      <c r="BM20" s="93">
        <v>150000</v>
      </c>
      <c r="BN20" s="104">
        <v>150000</v>
      </c>
      <c r="BP20" s="25">
        <f t="shared" si="30"/>
        <v>0</v>
      </c>
      <c r="BQ20" s="25">
        <f t="shared" si="9"/>
        <v>0</v>
      </c>
      <c r="BR20" s="25">
        <f t="shared" si="10"/>
        <v>0</v>
      </c>
      <c r="BS20" s="25">
        <f t="shared" si="11"/>
        <v>0</v>
      </c>
      <c r="BT20" s="25">
        <f t="shared" si="12"/>
        <v>0</v>
      </c>
      <c r="BU20" s="25">
        <f t="shared" si="31"/>
        <v>150000</v>
      </c>
      <c r="BV20" s="25">
        <f t="shared" si="32"/>
        <v>150000</v>
      </c>
      <c r="BW20" s="25">
        <f t="shared" si="33"/>
        <v>150000</v>
      </c>
      <c r="BX20" s="25">
        <f t="shared" si="13"/>
        <v>150000</v>
      </c>
      <c r="BY20" s="25">
        <f t="shared" si="34"/>
        <v>150000</v>
      </c>
      <c r="CA20" s="59">
        <f t="shared" si="35"/>
        <v>0</v>
      </c>
      <c r="CB20" s="59">
        <f t="shared" si="36"/>
        <v>0</v>
      </c>
      <c r="CC20" s="59">
        <f t="shared" si="37"/>
        <v>0</v>
      </c>
      <c r="CD20" s="59">
        <f t="shared" si="38"/>
        <v>0</v>
      </c>
      <c r="CE20" s="59">
        <f t="shared" si="39"/>
        <v>0</v>
      </c>
      <c r="CF20" s="59">
        <f t="shared" si="40"/>
        <v>0</v>
      </c>
      <c r="CG20" s="59">
        <f t="shared" si="41"/>
        <v>0</v>
      </c>
      <c r="CH20" s="59">
        <f t="shared" si="42"/>
        <v>0</v>
      </c>
      <c r="CI20" s="59">
        <f t="shared" si="43"/>
        <v>0</v>
      </c>
      <c r="CJ20" s="59">
        <f t="shared" si="44"/>
        <v>0</v>
      </c>
    </row>
    <row r="21" spans="1:88" ht="15">
      <c r="A21" s="61" t="s">
        <v>170</v>
      </c>
      <c r="B21" s="61" t="s">
        <v>171</v>
      </c>
      <c r="C21" s="80">
        <v>0</v>
      </c>
      <c r="D21" s="67">
        <v>0</v>
      </c>
      <c r="E21" s="75">
        <v>0</v>
      </c>
      <c r="F21" s="76">
        <v>0</v>
      </c>
      <c r="G21" s="75">
        <v>0</v>
      </c>
      <c r="H21" s="76">
        <v>0</v>
      </c>
      <c r="I21" s="82">
        <v>6500000</v>
      </c>
      <c r="J21" s="69">
        <v>7000000</v>
      </c>
      <c r="K21" s="77">
        <v>7000000</v>
      </c>
      <c r="L21" s="78">
        <v>5686689</v>
      </c>
      <c r="M21" s="77">
        <v>5650370</v>
      </c>
      <c r="N21" s="78">
        <v>5635966</v>
      </c>
      <c r="P21" s="25">
        <f t="shared" si="15"/>
        <v>0</v>
      </c>
      <c r="Q21" s="25">
        <f t="shared" si="16"/>
        <v>0</v>
      </c>
      <c r="R21" s="25">
        <f t="shared" si="17"/>
        <v>0</v>
      </c>
      <c r="S21" s="25">
        <f t="shared" si="18"/>
        <v>0</v>
      </c>
      <c r="T21" s="25">
        <f t="shared" si="19"/>
        <v>0</v>
      </c>
      <c r="U21" s="25">
        <f t="shared" si="20"/>
        <v>6763100</v>
      </c>
      <c r="V21" s="25">
        <f t="shared" si="21"/>
        <v>7000000</v>
      </c>
      <c r="W21" s="25">
        <f t="shared" si="22"/>
        <v>6308935.751800001</v>
      </c>
      <c r="X21" s="25">
        <f t="shared" si="23"/>
        <v>5667577.9421999995</v>
      </c>
      <c r="Y21" s="25">
        <f t="shared" si="24"/>
        <v>5642790.6152</v>
      </c>
      <c r="AA21" s="61" t="s">
        <v>170</v>
      </c>
      <c r="AB21" s="61" t="s">
        <v>171</v>
      </c>
      <c r="AC21" s="103">
        <v>0</v>
      </c>
      <c r="AD21" s="93">
        <v>0</v>
      </c>
      <c r="AE21" s="93">
        <v>0</v>
      </c>
      <c r="AF21" s="93">
        <v>0</v>
      </c>
      <c r="AG21" s="93">
        <v>0</v>
      </c>
      <c r="AH21" s="104">
        <v>0</v>
      </c>
      <c r="AI21" s="103">
        <v>6500000</v>
      </c>
      <c r="AJ21" s="93">
        <v>7000000</v>
      </c>
      <c r="AK21" s="93">
        <v>7000000</v>
      </c>
      <c r="AL21" s="93">
        <v>3393436</v>
      </c>
      <c r="AM21" s="93">
        <v>3839497</v>
      </c>
      <c r="AN21" s="104">
        <v>4262795</v>
      </c>
      <c r="AP21" s="25">
        <f t="shared" si="25"/>
        <v>0</v>
      </c>
      <c r="AQ21" s="25">
        <f t="shared" si="4"/>
        <v>0</v>
      </c>
      <c r="AR21" s="25">
        <f t="shared" si="5"/>
        <v>0</v>
      </c>
      <c r="AS21" s="25">
        <f t="shared" si="6"/>
        <v>0</v>
      </c>
      <c r="AT21" s="25">
        <f t="shared" si="7"/>
        <v>0</v>
      </c>
      <c r="AU21" s="25">
        <f t="shared" si="26"/>
        <v>6763100</v>
      </c>
      <c r="AV21" s="25">
        <f t="shared" si="27"/>
        <v>7000000</v>
      </c>
      <c r="AW21" s="25">
        <f t="shared" si="28"/>
        <v>5102226.0232</v>
      </c>
      <c r="AX21" s="25">
        <f t="shared" si="8"/>
        <v>3628153.2982</v>
      </c>
      <c r="AY21" s="25">
        <f t="shared" si="29"/>
        <v>4062236.4075999996</v>
      </c>
      <c r="BA21" s="61" t="s">
        <v>170</v>
      </c>
      <c r="BB21" s="61" t="s">
        <v>171</v>
      </c>
      <c r="BC21" s="103">
        <v>0</v>
      </c>
      <c r="BD21" s="93">
        <v>0</v>
      </c>
      <c r="BE21" s="93">
        <v>0</v>
      </c>
      <c r="BF21" s="93">
        <v>0</v>
      </c>
      <c r="BG21" s="93">
        <v>0</v>
      </c>
      <c r="BH21" s="104">
        <v>0</v>
      </c>
      <c r="BI21" s="103">
        <v>6500000</v>
      </c>
      <c r="BJ21" s="93">
        <v>7000000</v>
      </c>
      <c r="BK21" s="93">
        <v>7000000</v>
      </c>
      <c r="BL21" s="93">
        <v>5862377</v>
      </c>
      <c r="BM21" s="93">
        <v>6632974</v>
      </c>
      <c r="BN21" s="104">
        <v>7000000</v>
      </c>
      <c r="BP21" s="25">
        <f t="shared" si="30"/>
        <v>0</v>
      </c>
      <c r="BQ21" s="25">
        <f t="shared" si="9"/>
        <v>0</v>
      </c>
      <c r="BR21" s="25">
        <f t="shared" si="10"/>
        <v>0</v>
      </c>
      <c r="BS21" s="25">
        <f t="shared" si="11"/>
        <v>0</v>
      </c>
      <c r="BT21" s="25">
        <f t="shared" si="12"/>
        <v>0</v>
      </c>
      <c r="BU21" s="25">
        <f t="shared" si="31"/>
        <v>6763100</v>
      </c>
      <c r="BV21" s="25">
        <f t="shared" si="32"/>
        <v>7000000</v>
      </c>
      <c r="BW21" s="25">
        <f t="shared" si="33"/>
        <v>6401382.7774</v>
      </c>
      <c r="BX21" s="25">
        <f t="shared" si="13"/>
        <v>6267865.1414</v>
      </c>
      <c r="BY21" s="25">
        <f t="shared" si="34"/>
        <v>6826103.0812</v>
      </c>
      <c r="CA21" s="59">
        <f t="shared" si="35"/>
        <v>0</v>
      </c>
      <c r="CB21" s="59">
        <f t="shared" si="36"/>
        <v>0</v>
      </c>
      <c r="CC21" s="59">
        <f t="shared" si="37"/>
        <v>0</v>
      </c>
      <c r="CD21" s="59">
        <f t="shared" si="38"/>
        <v>0</v>
      </c>
      <c r="CE21" s="59">
        <f t="shared" si="39"/>
        <v>0</v>
      </c>
      <c r="CF21" s="59">
        <f t="shared" si="40"/>
        <v>0</v>
      </c>
      <c r="CG21" s="59">
        <f t="shared" si="41"/>
        <v>0</v>
      </c>
      <c r="CH21" s="59">
        <f t="shared" si="42"/>
        <v>-1299156.7542000003</v>
      </c>
      <c r="CI21" s="59">
        <f t="shared" si="43"/>
        <v>-2639711.8432</v>
      </c>
      <c r="CJ21" s="59">
        <f t="shared" si="44"/>
        <v>-2763866.6736000003</v>
      </c>
    </row>
    <row r="22" spans="1:88" ht="15">
      <c r="A22" s="61" t="s">
        <v>436</v>
      </c>
      <c r="B22" s="61" t="s">
        <v>437</v>
      </c>
      <c r="C22" s="80">
        <v>48097</v>
      </c>
      <c r="D22" s="67">
        <v>44449</v>
      </c>
      <c r="E22" s="75">
        <v>53330</v>
      </c>
      <c r="F22" s="76">
        <v>39204</v>
      </c>
      <c r="G22" s="75">
        <v>38940</v>
      </c>
      <c r="H22" s="76">
        <v>38790</v>
      </c>
      <c r="I22" s="82">
        <v>248000</v>
      </c>
      <c r="J22" s="69">
        <v>248000</v>
      </c>
      <c r="K22" s="77">
        <v>248000</v>
      </c>
      <c r="L22" s="78">
        <v>248000</v>
      </c>
      <c r="M22" s="77">
        <v>248000</v>
      </c>
      <c r="N22" s="78">
        <v>248000</v>
      </c>
      <c r="P22" s="25">
        <f t="shared" si="15"/>
        <v>45470.44</v>
      </c>
      <c r="Q22" s="25">
        <f t="shared" si="16"/>
        <v>50843.32</v>
      </c>
      <c r="R22" s="25">
        <f t="shared" si="17"/>
        <v>43159.28</v>
      </c>
      <c r="S22" s="25">
        <f t="shared" si="18"/>
        <v>39013.92</v>
      </c>
      <c r="T22" s="25">
        <f t="shared" si="19"/>
        <v>38832</v>
      </c>
      <c r="U22" s="25">
        <f t="shared" si="20"/>
        <v>248000</v>
      </c>
      <c r="V22" s="25">
        <f t="shared" si="21"/>
        <v>248000</v>
      </c>
      <c r="W22" s="25">
        <f t="shared" si="22"/>
        <v>248000</v>
      </c>
      <c r="X22" s="25">
        <f t="shared" si="23"/>
        <v>248000</v>
      </c>
      <c r="Y22" s="25">
        <f t="shared" si="24"/>
        <v>248000</v>
      </c>
      <c r="AA22" s="61" t="s">
        <v>436</v>
      </c>
      <c r="AB22" s="61" t="s">
        <v>437</v>
      </c>
      <c r="AC22" s="103">
        <v>48097</v>
      </c>
      <c r="AD22" s="93">
        <v>44449</v>
      </c>
      <c r="AE22" s="93">
        <v>53330</v>
      </c>
      <c r="AF22" s="93">
        <v>26578</v>
      </c>
      <c r="AG22" s="93">
        <v>26859</v>
      </c>
      <c r="AH22" s="104">
        <v>27971</v>
      </c>
      <c r="AI22" s="103">
        <v>248000</v>
      </c>
      <c r="AJ22" s="93">
        <v>248000</v>
      </c>
      <c r="AK22" s="93">
        <v>248000</v>
      </c>
      <c r="AL22" s="93">
        <v>234818</v>
      </c>
      <c r="AM22" s="93">
        <v>248000</v>
      </c>
      <c r="AN22" s="104">
        <v>248000</v>
      </c>
      <c r="AP22" s="25">
        <f t="shared" si="25"/>
        <v>45470.44</v>
      </c>
      <c r="AQ22" s="25">
        <f t="shared" si="4"/>
        <v>50843.32</v>
      </c>
      <c r="AR22" s="25">
        <f t="shared" si="5"/>
        <v>34068.56</v>
      </c>
      <c r="AS22" s="25">
        <f t="shared" si="6"/>
        <v>26780.32</v>
      </c>
      <c r="AT22" s="25">
        <f t="shared" si="7"/>
        <v>27659.64</v>
      </c>
      <c r="AU22" s="25">
        <f t="shared" si="26"/>
        <v>248000</v>
      </c>
      <c r="AV22" s="25">
        <f t="shared" si="27"/>
        <v>248000</v>
      </c>
      <c r="AW22" s="25">
        <f t="shared" si="28"/>
        <v>241063.6316</v>
      </c>
      <c r="AX22" s="25">
        <f t="shared" si="8"/>
        <v>241754.3684</v>
      </c>
      <c r="AY22" s="25">
        <f t="shared" si="29"/>
        <v>248000</v>
      </c>
      <c r="BA22" s="61" t="s">
        <v>436</v>
      </c>
      <c r="BB22" s="61" t="s">
        <v>437</v>
      </c>
      <c r="BC22" s="103">
        <v>48097</v>
      </c>
      <c r="BD22" s="93">
        <v>44449</v>
      </c>
      <c r="BE22" s="93">
        <v>53330</v>
      </c>
      <c r="BF22" s="93">
        <v>38645</v>
      </c>
      <c r="BG22" s="93">
        <v>39052</v>
      </c>
      <c r="BH22" s="104">
        <v>40708</v>
      </c>
      <c r="BI22" s="103">
        <v>248000</v>
      </c>
      <c r="BJ22" s="93">
        <v>248000</v>
      </c>
      <c r="BK22" s="93">
        <v>248000</v>
      </c>
      <c r="BL22" s="93">
        <v>248000</v>
      </c>
      <c r="BM22" s="93">
        <v>248000</v>
      </c>
      <c r="BN22" s="104">
        <v>248000</v>
      </c>
      <c r="BP22" s="25">
        <f t="shared" si="30"/>
        <v>45470.44</v>
      </c>
      <c r="BQ22" s="25">
        <f t="shared" si="9"/>
        <v>50843.32</v>
      </c>
      <c r="BR22" s="25">
        <f t="shared" si="10"/>
        <v>42756.8</v>
      </c>
      <c r="BS22" s="25">
        <f t="shared" si="11"/>
        <v>38938.04</v>
      </c>
      <c r="BT22" s="25">
        <f t="shared" si="12"/>
        <v>40244.32</v>
      </c>
      <c r="BU22" s="25">
        <f t="shared" si="31"/>
        <v>248000</v>
      </c>
      <c r="BV22" s="25">
        <f t="shared" si="32"/>
        <v>248000</v>
      </c>
      <c r="BW22" s="25">
        <f t="shared" si="33"/>
        <v>248000</v>
      </c>
      <c r="BX22" s="25">
        <f t="shared" si="13"/>
        <v>248000</v>
      </c>
      <c r="BY22" s="25">
        <f t="shared" si="34"/>
        <v>248000</v>
      </c>
      <c r="CA22" s="59">
        <f t="shared" si="35"/>
        <v>0</v>
      </c>
      <c r="CB22" s="59">
        <f t="shared" si="36"/>
        <v>0</v>
      </c>
      <c r="CC22" s="59">
        <f t="shared" si="37"/>
        <v>-8688.240000000005</v>
      </c>
      <c r="CD22" s="59">
        <f t="shared" si="38"/>
        <v>-12157.720000000001</v>
      </c>
      <c r="CE22" s="59">
        <f t="shared" si="39"/>
        <v>-12584.68</v>
      </c>
      <c r="CF22" s="59">
        <f t="shared" si="40"/>
        <v>0</v>
      </c>
      <c r="CG22" s="59">
        <f t="shared" si="41"/>
        <v>0</v>
      </c>
      <c r="CH22" s="59">
        <f t="shared" si="42"/>
        <v>-6936.368400000007</v>
      </c>
      <c r="CI22" s="59">
        <f t="shared" si="43"/>
        <v>-6245.631599999993</v>
      </c>
      <c r="CJ22" s="59">
        <f t="shared" si="44"/>
        <v>0</v>
      </c>
    </row>
    <row r="23" spans="1:88" ht="15">
      <c r="A23" s="61" t="s">
        <v>88</v>
      </c>
      <c r="B23" s="61" t="s">
        <v>89</v>
      </c>
      <c r="C23" s="80">
        <v>2675701</v>
      </c>
      <c r="D23" s="67">
        <v>2636134</v>
      </c>
      <c r="E23" s="75">
        <v>2997586</v>
      </c>
      <c r="F23" s="76">
        <v>2116131</v>
      </c>
      <c r="G23" s="75">
        <v>2101603</v>
      </c>
      <c r="H23" s="76">
        <v>2093775</v>
      </c>
      <c r="I23" s="82">
        <v>11360018</v>
      </c>
      <c r="J23" s="69">
        <v>11721418</v>
      </c>
      <c r="K23" s="77">
        <v>11721418</v>
      </c>
      <c r="L23" s="78">
        <v>10342107.395</v>
      </c>
      <c r="M23" s="77">
        <v>10277068.104</v>
      </c>
      <c r="N23" s="78">
        <v>10253339.057</v>
      </c>
      <c r="P23" s="25">
        <f t="shared" si="15"/>
        <v>2647212.76</v>
      </c>
      <c r="Q23" s="25">
        <f t="shared" si="16"/>
        <v>2896379.44</v>
      </c>
      <c r="R23" s="25">
        <f t="shared" si="17"/>
        <v>2362938.4</v>
      </c>
      <c r="S23" s="25">
        <f t="shared" si="18"/>
        <v>2105670.84</v>
      </c>
      <c r="T23" s="25">
        <f t="shared" si="19"/>
        <v>2095966.84</v>
      </c>
      <c r="U23" s="25">
        <f t="shared" si="20"/>
        <v>11550186.68</v>
      </c>
      <c r="V23" s="25">
        <f t="shared" si="21"/>
        <v>11721418</v>
      </c>
      <c r="W23" s="25">
        <f t="shared" si="22"/>
        <v>10995624.759649</v>
      </c>
      <c r="X23" s="25">
        <f t="shared" si="23"/>
        <v>10307883.720075801</v>
      </c>
      <c r="Y23" s="25">
        <f t="shared" si="24"/>
        <v>10264581.879468601</v>
      </c>
      <c r="AA23" s="61" t="s">
        <v>88</v>
      </c>
      <c r="AB23" s="61" t="s">
        <v>89</v>
      </c>
      <c r="AC23" s="103">
        <v>2675701</v>
      </c>
      <c r="AD23" s="93">
        <v>2636134</v>
      </c>
      <c r="AE23" s="93">
        <v>2997586</v>
      </c>
      <c r="AF23" s="93">
        <v>1539410</v>
      </c>
      <c r="AG23" s="93">
        <v>2027390</v>
      </c>
      <c r="AH23" s="104">
        <v>2224137</v>
      </c>
      <c r="AI23" s="103">
        <v>11360018</v>
      </c>
      <c r="AJ23" s="93">
        <v>11721418</v>
      </c>
      <c r="AK23" s="93">
        <v>11721418</v>
      </c>
      <c r="AL23" s="93">
        <v>7389168.655</v>
      </c>
      <c r="AM23" s="93">
        <v>8613523.661</v>
      </c>
      <c r="AN23" s="104">
        <v>9504530.827</v>
      </c>
      <c r="AP23" s="25">
        <f t="shared" si="25"/>
        <v>2647212.76</v>
      </c>
      <c r="AQ23" s="25">
        <f t="shared" si="4"/>
        <v>2896379.44</v>
      </c>
      <c r="AR23" s="25">
        <f t="shared" si="5"/>
        <v>1947699.28</v>
      </c>
      <c r="AS23" s="25">
        <f t="shared" si="6"/>
        <v>1890755.6</v>
      </c>
      <c r="AT23" s="25">
        <f t="shared" si="7"/>
        <v>2169047.84</v>
      </c>
      <c r="AU23" s="25">
        <f t="shared" si="26"/>
        <v>11550186.68</v>
      </c>
      <c r="AV23" s="25">
        <f t="shared" si="27"/>
        <v>11721418</v>
      </c>
      <c r="AW23" s="25">
        <f t="shared" si="28"/>
        <v>9441788.394661</v>
      </c>
      <c r="AX23" s="25">
        <f t="shared" si="8"/>
        <v>8033424.259157201</v>
      </c>
      <c r="AY23" s="25">
        <f t="shared" si="29"/>
        <v>9082371.6317492</v>
      </c>
      <c r="BA23" s="61" t="s">
        <v>88</v>
      </c>
      <c r="BB23" s="61" t="s">
        <v>89</v>
      </c>
      <c r="BC23" s="103">
        <v>2675701</v>
      </c>
      <c r="BD23" s="93">
        <v>2636134</v>
      </c>
      <c r="BE23" s="93">
        <v>2997586</v>
      </c>
      <c r="BF23" s="93">
        <v>2239795</v>
      </c>
      <c r="BG23" s="93">
        <v>2947227</v>
      </c>
      <c r="BH23" s="104">
        <v>3232781</v>
      </c>
      <c r="BI23" s="103">
        <v>11360018</v>
      </c>
      <c r="BJ23" s="93">
        <v>11721418</v>
      </c>
      <c r="BK23" s="93">
        <v>11721418</v>
      </c>
      <c r="BL23" s="93">
        <v>10744857.912</v>
      </c>
      <c r="BM23" s="93">
        <v>11721418</v>
      </c>
      <c r="BN23" s="104">
        <v>11721418</v>
      </c>
      <c r="BP23" s="25">
        <f t="shared" si="30"/>
        <v>2647212.76</v>
      </c>
      <c r="BQ23" s="25">
        <f t="shared" si="9"/>
        <v>2896379.44</v>
      </c>
      <c r="BR23" s="25">
        <f t="shared" si="10"/>
        <v>2451976.48</v>
      </c>
      <c r="BS23" s="25">
        <f t="shared" si="11"/>
        <v>2749146.04</v>
      </c>
      <c r="BT23" s="25">
        <f t="shared" si="12"/>
        <v>3152825.88</v>
      </c>
      <c r="BU23" s="25">
        <f t="shared" si="31"/>
        <v>11550186.68</v>
      </c>
      <c r="BV23" s="25">
        <f t="shared" si="32"/>
        <v>11721418</v>
      </c>
      <c r="BW23" s="25">
        <f t="shared" si="33"/>
        <v>11207552.0816944</v>
      </c>
      <c r="BX23" s="25">
        <f t="shared" si="13"/>
        <v>11258723.8303056</v>
      </c>
      <c r="BY23" s="25">
        <f t="shared" si="34"/>
        <v>11721418</v>
      </c>
      <c r="CA23" s="59">
        <f t="shared" si="35"/>
        <v>0</v>
      </c>
      <c r="CB23" s="59">
        <f t="shared" si="36"/>
        <v>0</v>
      </c>
      <c r="CC23" s="59">
        <f t="shared" si="37"/>
        <v>-504277.19999999995</v>
      </c>
      <c r="CD23" s="59">
        <f t="shared" si="38"/>
        <v>-858390.44</v>
      </c>
      <c r="CE23" s="59">
        <f t="shared" si="39"/>
        <v>-983778.04</v>
      </c>
      <c r="CF23" s="59">
        <f t="shared" si="40"/>
        <v>0</v>
      </c>
      <c r="CG23" s="59">
        <f t="shared" si="41"/>
        <v>0</v>
      </c>
      <c r="CH23" s="59">
        <f t="shared" si="42"/>
        <v>-1765763.6870334</v>
      </c>
      <c r="CI23" s="59">
        <f t="shared" si="43"/>
        <v>-3225299.5711483993</v>
      </c>
      <c r="CJ23" s="59">
        <f t="shared" si="44"/>
        <v>-2639046.3682508003</v>
      </c>
    </row>
    <row r="24" spans="1:88" ht="15">
      <c r="A24" s="61" t="s">
        <v>486</v>
      </c>
      <c r="B24" s="61" t="s">
        <v>487</v>
      </c>
      <c r="C24" s="80">
        <v>883545</v>
      </c>
      <c r="D24" s="67">
        <v>936823</v>
      </c>
      <c r="E24" s="75">
        <v>1087086</v>
      </c>
      <c r="F24" s="76">
        <v>765162</v>
      </c>
      <c r="G24" s="75">
        <v>760356</v>
      </c>
      <c r="H24" s="76">
        <v>758221</v>
      </c>
      <c r="I24" s="82">
        <v>1055494</v>
      </c>
      <c r="J24" s="69">
        <v>1095494</v>
      </c>
      <c r="K24" s="77">
        <v>1095494</v>
      </c>
      <c r="L24" s="78">
        <v>1095494</v>
      </c>
      <c r="M24" s="77">
        <v>1095494</v>
      </c>
      <c r="N24" s="78">
        <v>1095494</v>
      </c>
      <c r="P24" s="25">
        <f t="shared" si="15"/>
        <v>921905.1599999999</v>
      </c>
      <c r="Q24" s="25">
        <f t="shared" si="16"/>
        <v>1045012.3599999999</v>
      </c>
      <c r="R24" s="25">
        <f t="shared" si="17"/>
        <v>855300.72</v>
      </c>
      <c r="S24" s="25">
        <f t="shared" si="18"/>
        <v>761701.6799999999</v>
      </c>
      <c r="T24" s="25">
        <f t="shared" si="19"/>
        <v>758818.8</v>
      </c>
      <c r="U24" s="25">
        <f t="shared" si="20"/>
        <v>1076542</v>
      </c>
      <c r="V24" s="25">
        <f t="shared" si="21"/>
        <v>1095494</v>
      </c>
      <c r="W24" s="25">
        <f t="shared" si="22"/>
        <v>1095494</v>
      </c>
      <c r="X24" s="25">
        <f t="shared" si="23"/>
        <v>1095494</v>
      </c>
      <c r="Y24" s="25">
        <f t="shared" si="24"/>
        <v>1095494</v>
      </c>
      <c r="AA24" s="61" t="s">
        <v>486</v>
      </c>
      <c r="AB24" s="61" t="s">
        <v>487</v>
      </c>
      <c r="AC24" s="103">
        <v>883545</v>
      </c>
      <c r="AD24" s="93">
        <v>936823</v>
      </c>
      <c r="AE24" s="93">
        <v>1087086</v>
      </c>
      <c r="AF24" s="93">
        <v>553998</v>
      </c>
      <c r="AG24" s="93">
        <v>568407</v>
      </c>
      <c r="AH24" s="104">
        <v>613341</v>
      </c>
      <c r="AI24" s="103">
        <v>1055494</v>
      </c>
      <c r="AJ24" s="93">
        <v>1095494</v>
      </c>
      <c r="AK24" s="93">
        <v>1095494</v>
      </c>
      <c r="AL24" s="93">
        <v>1095494</v>
      </c>
      <c r="AM24" s="93">
        <v>1095494</v>
      </c>
      <c r="AN24" s="104">
        <v>1095494</v>
      </c>
      <c r="AP24" s="25">
        <f t="shared" si="25"/>
        <v>921905.1599999999</v>
      </c>
      <c r="AQ24" s="25">
        <f t="shared" si="4"/>
        <v>1045012.3599999999</v>
      </c>
      <c r="AR24" s="25">
        <f t="shared" si="5"/>
        <v>703262.64</v>
      </c>
      <c r="AS24" s="25">
        <f t="shared" si="6"/>
        <v>564372.48</v>
      </c>
      <c r="AT24" s="25">
        <f t="shared" si="7"/>
        <v>600759.48</v>
      </c>
      <c r="AU24" s="25">
        <f t="shared" si="26"/>
        <v>1076542</v>
      </c>
      <c r="AV24" s="25">
        <f t="shared" si="27"/>
        <v>1095494</v>
      </c>
      <c r="AW24" s="25">
        <f t="shared" si="28"/>
        <v>1095494</v>
      </c>
      <c r="AX24" s="25">
        <f t="shared" si="8"/>
        <v>1095494</v>
      </c>
      <c r="AY24" s="25">
        <f t="shared" si="29"/>
        <v>1095494</v>
      </c>
      <c r="BA24" s="61" t="s">
        <v>486</v>
      </c>
      <c r="BB24" s="61" t="s">
        <v>487</v>
      </c>
      <c r="BC24" s="103">
        <v>883545</v>
      </c>
      <c r="BD24" s="93">
        <v>936823</v>
      </c>
      <c r="BE24" s="93">
        <v>1087086</v>
      </c>
      <c r="BF24" s="93">
        <v>805782</v>
      </c>
      <c r="BG24" s="93">
        <v>826501</v>
      </c>
      <c r="BH24" s="104">
        <v>891970</v>
      </c>
      <c r="BI24" s="103">
        <v>1055494</v>
      </c>
      <c r="BJ24" s="93">
        <v>1095494</v>
      </c>
      <c r="BK24" s="93">
        <v>1095494</v>
      </c>
      <c r="BL24" s="93">
        <v>1095494</v>
      </c>
      <c r="BM24" s="93">
        <v>1095494</v>
      </c>
      <c r="BN24" s="104">
        <v>1095494</v>
      </c>
      <c r="BP24" s="25">
        <f t="shared" si="30"/>
        <v>921905.1599999999</v>
      </c>
      <c r="BQ24" s="25">
        <f t="shared" si="9"/>
        <v>1045012.3599999999</v>
      </c>
      <c r="BR24" s="25">
        <f t="shared" si="10"/>
        <v>884547.1199999999</v>
      </c>
      <c r="BS24" s="25">
        <f t="shared" si="11"/>
        <v>820699.6799999999</v>
      </c>
      <c r="BT24" s="25">
        <f t="shared" si="12"/>
        <v>873638.68</v>
      </c>
      <c r="BU24" s="25">
        <f t="shared" si="31"/>
        <v>1076542</v>
      </c>
      <c r="BV24" s="25">
        <f t="shared" si="32"/>
        <v>1095494</v>
      </c>
      <c r="BW24" s="25">
        <f t="shared" si="33"/>
        <v>1095494</v>
      </c>
      <c r="BX24" s="25">
        <f t="shared" si="13"/>
        <v>1095494</v>
      </c>
      <c r="BY24" s="25">
        <f t="shared" si="34"/>
        <v>1095494</v>
      </c>
      <c r="CA24" s="59">
        <f t="shared" si="35"/>
        <v>0</v>
      </c>
      <c r="CB24" s="59">
        <f t="shared" si="36"/>
        <v>0</v>
      </c>
      <c r="CC24" s="59">
        <f t="shared" si="37"/>
        <v>-181284.47999999986</v>
      </c>
      <c r="CD24" s="59">
        <f t="shared" si="38"/>
        <v>-256327.19999999995</v>
      </c>
      <c r="CE24" s="59">
        <f t="shared" si="39"/>
        <v>-272879.20000000007</v>
      </c>
      <c r="CF24" s="59">
        <f t="shared" si="40"/>
        <v>0</v>
      </c>
      <c r="CG24" s="59">
        <f t="shared" si="41"/>
        <v>0</v>
      </c>
      <c r="CH24" s="59">
        <f t="shared" si="42"/>
        <v>0</v>
      </c>
      <c r="CI24" s="59">
        <f t="shared" si="43"/>
        <v>0</v>
      </c>
      <c r="CJ24" s="59">
        <f t="shared" si="44"/>
        <v>0</v>
      </c>
    </row>
    <row r="25" spans="1:88" ht="15">
      <c r="A25" s="61" t="s">
        <v>306</v>
      </c>
      <c r="B25" s="61" t="s">
        <v>307</v>
      </c>
      <c r="C25" s="80">
        <v>949330</v>
      </c>
      <c r="D25" s="67">
        <v>1136091</v>
      </c>
      <c r="E25" s="75">
        <v>1283123</v>
      </c>
      <c r="F25" s="76">
        <v>897404</v>
      </c>
      <c r="G25" s="75">
        <v>891684</v>
      </c>
      <c r="H25" s="76">
        <v>889290</v>
      </c>
      <c r="I25" s="82">
        <v>210000</v>
      </c>
      <c r="J25" s="69">
        <v>279516</v>
      </c>
      <c r="K25" s="77">
        <v>279516</v>
      </c>
      <c r="L25" s="78">
        <v>279516</v>
      </c>
      <c r="M25" s="77">
        <v>279516</v>
      </c>
      <c r="N25" s="78">
        <v>279516</v>
      </c>
      <c r="P25" s="25">
        <f t="shared" si="15"/>
        <v>1083797.92</v>
      </c>
      <c r="Q25" s="25">
        <f t="shared" si="16"/>
        <v>1241954.04</v>
      </c>
      <c r="R25" s="25">
        <f t="shared" si="17"/>
        <v>1005405.3200000001</v>
      </c>
      <c r="S25" s="25">
        <f t="shared" si="18"/>
        <v>893285.6</v>
      </c>
      <c r="T25" s="25">
        <f t="shared" si="19"/>
        <v>889960.32</v>
      </c>
      <c r="U25" s="25">
        <f t="shared" si="20"/>
        <v>246579.3192</v>
      </c>
      <c r="V25" s="25">
        <f t="shared" si="21"/>
        <v>279516</v>
      </c>
      <c r="W25" s="25">
        <f t="shared" si="22"/>
        <v>279516</v>
      </c>
      <c r="X25" s="25">
        <f t="shared" si="23"/>
        <v>279516</v>
      </c>
      <c r="Y25" s="25">
        <f t="shared" si="24"/>
        <v>279516</v>
      </c>
      <c r="AA25" s="61" t="s">
        <v>306</v>
      </c>
      <c r="AB25" s="61" t="s">
        <v>307</v>
      </c>
      <c r="AC25" s="103">
        <v>949330</v>
      </c>
      <c r="AD25" s="93">
        <v>1136091</v>
      </c>
      <c r="AE25" s="93">
        <v>1283123</v>
      </c>
      <c r="AF25" s="93">
        <v>646340</v>
      </c>
      <c r="AG25" s="93">
        <v>694493</v>
      </c>
      <c r="AH25" s="104">
        <v>758583</v>
      </c>
      <c r="AI25" s="103">
        <v>210000</v>
      </c>
      <c r="AJ25" s="93">
        <v>279516</v>
      </c>
      <c r="AK25" s="93">
        <v>279516</v>
      </c>
      <c r="AL25" s="93">
        <v>279516</v>
      </c>
      <c r="AM25" s="93">
        <v>279516</v>
      </c>
      <c r="AN25" s="104">
        <v>279516</v>
      </c>
      <c r="AP25" s="25">
        <f t="shared" si="25"/>
        <v>1083797.92</v>
      </c>
      <c r="AQ25" s="25">
        <f t="shared" si="4"/>
        <v>1241954.04</v>
      </c>
      <c r="AR25" s="25">
        <f t="shared" si="5"/>
        <v>824639.24</v>
      </c>
      <c r="AS25" s="25">
        <f t="shared" si="6"/>
        <v>681010.1599999999</v>
      </c>
      <c r="AT25" s="25">
        <f t="shared" si="7"/>
        <v>740637.8</v>
      </c>
      <c r="AU25" s="25">
        <f t="shared" si="26"/>
        <v>246579.3192</v>
      </c>
      <c r="AV25" s="25">
        <f t="shared" si="27"/>
        <v>279516</v>
      </c>
      <c r="AW25" s="25">
        <f t="shared" si="28"/>
        <v>279516</v>
      </c>
      <c r="AX25" s="25">
        <f t="shared" si="8"/>
        <v>279516</v>
      </c>
      <c r="AY25" s="25">
        <f t="shared" si="29"/>
        <v>279516</v>
      </c>
      <c r="BA25" s="61" t="s">
        <v>306</v>
      </c>
      <c r="BB25" s="61" t="s">
        <v>307</v>
      </c>
      <c r="BC25" s="103">
        <v>949330</v>
      </c>
      <c r="BD25" s="93">
        <v>1136091</v>
      </c>
      <c r="BE25" s="93">
        <v>1283123</v>
      </c>
      <c r="BF25" s="93">
        <v>939995</v>
      </c>
      <c r="BG25" s="93">
        <v>1009935</v>
      </c>
      <c r="BH25" s="104">
        <v>1103142</v>
      </c>
      <c r="BI25" s="103">
        <v>210000</v>
      </c>
      <c r="BJ25" s="93">
        <v>279516</v>
      </c>
      <c r="BK25" s="93">
        <v>279516</v>
      </c>
      <c r="BL25" s="93">
        <v>279516</v>
      </c>
      <c r="BM25" s="93">
        <v>279516</v>
      </c>
      <c r="BN25" s="104">
        <v>279516</v>
      </c>
      <c r="BP25" s="25">
        <f t="shared" si="30"/>
        <v>1083797.92</v>
      </c>
      <c r="BQ25" s="25">
        <f t="shared" si="9"/>
        <v>1241954.04</v>
      </c>
      <c r="BR25" s="25">
        <f t="shared" si="10"/>
        <v>1036070.8400000001</v>
      </c>
      <c r="BS25" s="25">
        <f t="shared" si="11"/>
        <v>990351.8</v>
      </c>
      <c r="BT25" s="25">
        <f t="shared" si="12"/>
        <v>1077044.04</v>
      </c>
      <c r="BU25" s="25">
        <f t="shared" si="31"/>
        <v>246579.3192</v>
      </c>
      <c r="BV25" s="25">
        <f t="shared" si="32"/>
        <v>279516</v>
      </c>
      <c r="BW25" s="25">
        <f t="shared" si="33"/>
        <v>279516</v>
      </c>
      <c r="BX25" s="25">
        <f t="shared" si="13"/>
        <v>279516</v>
      </c>
      <c r="BY25" s="25">
        <f t="shared" si="34"/>
        <v>279516</v>
      </c>
      <c r="CA25" s="59">
        <f t="shared" si="35"/>
        <v>0</v>
      </c>
      <c r="CB25" s="59">
        <f t="shared" si="36"/>
        <v>0</v>
      </c>
      <c r="CC25" s="59">
        <f t="shared" si="37"/>
        <v>-211431.6000000001</v>
      </c>
      <c r="CD25" s="59">
        <f t="shared" si="38"/>
        <v>-309341.64000000013</v>
      </c>
      <c r="CE25" s="59">
        <f t="shared" si="39"/>
        <v>-336406.24</v>
      </c>
      <c r="CF25" s="59">
        <f t="shared" si="40"/>
        <v>0</v>
      </c>
      <c r="CG25" s="59">
        <f t="shared" si="41"/>
        <v>0</v>
      </c>
      <c r="CH25" s="59">
        <f t="shared" si="42"/>
        <v>0</v>
      </c>
      <c r="CI25" s="59">
        <f t="shared" si="43"/>
        <v>0</v>
      </c>
      <c r="CJ25" s="59">
        <f t="shared" si="44"/>
        <v>0</v>
      </c>
    </row>
    <row r="26" spans="1:88" ht="15">
      <c r="A26" s="61" t="s">
        <v>384</v>
      </c>
      <c r="B26" s="61" t="s">
        <v>385</v>
      </c>
      <c r="C26" s="80">
        <v>0</v>
      </c>
      <c r="D26" s="67">
        <v>0</v>
      </c>
      <c r="E26" s="75">
        <v>0</v>
      </c>
      <c r="F26" s="76">
        <v>0</v>
      </c>
      <c r="G26" s="75">
        <v>0</v>
      </c>
      <c r="H26" s="76">
        <v>0</v>
      </c>
      <c r="I26" s="82">
        <v>305516</v>
      </c>
      <c r="J26" s="69">
        <v>305516</v>
      </c>
      <c r="K26" s="77">
        <v>305516</v>
      </c>
      <c r="L26" s="78">
        <v>282430</v>
      </c>
      <c r="M26" s="77">
        <v>280626</v>
      </c>
      <c r="N26" s="78">
        <v>279910</v>
      </c>
      <c r="P26" s="25">
        <f t="shared" si="15"/>
        <v>0</v>
      </c>
      <c r="Q26" s="25">
        <f t="shared" si="16"/>
        <v>0</v>
      </c>
      <c r="R26" s="25">
        <f t="shared" si="17"/>
        <v>0</v>
      </c>
      <c r="S26" s="25">
        <f t="shared" si="18"/>
        <v>0</v>
      </c>
      <c r="T26" s="25">
        <f t="shared" si="19"/>
        <v>0</v>
      </c>
      <c r="U26" s="25">
        <f t="shared" si="20"/>
        <v>305516</v>
      </c>
      <c r="V26" s="25">
        <f t="shared" si="21"/>
        <v>305516</v>
      </c>
      <c r="W26" s="25">
        <f t="shared" si="22"/>
        <v>293368.1468</v>
      </c>
      <c r="X26" s="25">
        <f t="shared" si="23"/>
        <v>281480.7352</v>
      </c>
      <c r="Y26" s="25">
        <f t="shared" si="24"/>
        <v>280249.2408</v>
      </c>
      <c r="AA26" s="61" t="s">
        <v>384</v>
      </c>
      <c r="AB26" s="61" t="s">
        <v>385</v>
      </c>
      <c r="AC26" s="103">
        <v>0</v>
      </c>
      <c r="AD26" s="93">
        <v>0</v>
      </c>
      <c r="AE26" s="93">
        <v>0</v>
      </c>
      <c r="AF26" s="93">
        <v>0</v>
      </c>
      <c r="AG26" s="93">
        <v>0</v>
      </c>
      <c r="AH26" s="104">
        <v>0</v>
      </c>
      <c r="AI26" s="103">
        <v>305516</v>
      </c>
      <c r="AJ26" s="93">
        <v>305516</v>
      </c>
      <c r="AK26" s="93">
        <v>305516</v>
      </c>
      <c r="AL26" s="93">
        <v>173944</v>
      </c>
      <c r="AM26" s="93">
        <v>186018</v>
      </c>
      <c r="AN26" s="104">
        <v>203004</v>
      </c>
      <c r="AP26" s="25">
        <f t="shared" si="25"/>
        <v>0</v>
      </c>
      <c r="AQ26" s="25">
        <f t="shared" si="4"/>
        <v>0</v>
      </c>
      <c r="AR26" s="25">
        <f t="shared" si="5"/>
        <v>0</v>
      </c>
      <c r="AS26" s="25">
        <f t="shared" si="6"/>
        <v>0</v>
      </c>
      <c r="AT26" s="25">
        <f t="shared" si="7"/>
        <v>0</v>
      </c>
      <c r="AU26" s="25">
        <f t="shared" si="26"/>
        <v>305516</v>
      </c>
      <c r="AV26" s="25">
        <f t="shared" si="27"/>
        <v>305516</v>
      </c>
      <c r="AW26" s="25">
        <f t="shared" si="28"/>
        <v>236282.8136</v>
      </c>
      <c r="AX26" s="25">
        <f t="shared" si="8"/>
        <v>180297.3388</v>
      </c>
      <c r="AY26" s="25">
        <f t="shared" si="29"/>
        <v>194956.0332</v>
      </c>
      <c r="BA26" s="61" t="s">
        <v>384</v>
      </c>
      <c r="BB26" s="61" t="s">
        <v>385</v>
      </c>
      <c r="BC26" s="103">
        <v>0</v>
      </c>
      <c r="BD26" s="93">
        <v>0</v>
      </c>
      <c r="BE26" s="93">
        <v>0</v>
      </c>
      <c r="BF26" s="93">
        <v>0</v>
      </c>
      <c r="BG26" s="93">
        <v>0</v>
      </c>
      <c r="BH26" s="104">
        <v>0</v>
      </c>
      <c r="BI26" s="103">
        <v>305516</v>
      </c>
      <c r="BJ26" s="93">
        <v>305516</v>
      </c>
      <c r="BK26" s="93">
        <v>305516</v>
      </c>
      <c r="BL26" s="93">
        <v>289854</v>
      </c>
      <c r="BM26" s="93">
        <v>305516</v>
      </c>
      <c r="BN26" s="104">
        <v>305516</v>
      </c>
      <c r="BP26" s="25">
        <f t="shared" si="30"/>
        <v>0</v>
      </c>
      <c r="BQ26" s="25">
        <f t="shared" si="9"/>
        <v>0</v>
      </c>
      <c r="BR26" s="25">
        <f t="shared" si="10"/>
        <v>0</v>
      </c>
      <c r="BS26" s="25">
        <f t="shared" si="11"/>
        <v>0</v>
      </c>
      <c r="BT26" s="25">
        <f t="shared" si="12"/>
        <v>0</v>
      </c>
      <c r="BU26" s="25">
        <f t="shared" si="31"/>
        <v>305516</v>
      </c>
      <c r="BV26" s="25">
        <f t="shared" si="32"/>
        <v>305516</v>
      </c>
      <c r="BW26" s="25">
        <f t="shared" si="33"/>
        <v>297274.6556</v>
      </c>
      <c r="BX26" s="25">
        <f t="shared" si="13"/>
        <v>298095.3444</v>
      </c>
      <c r="BY26" s="25">
        <f t="shared" si="34"/>
        <v>305516</v>
      </c>
      <c r="CA26" s="59">
        <f t="shared" si="35"/>
        <v>0</v>
      </c>
      <c r="CB26" s="59">
        <f t="shared" si="36"/>
        <v>0</v>
      </c>
      <c r="CC26" s="59">
        <f t="shared" si="37"/>
        <v>0</v>
      </c>
      <c r="CD26" s="59">
        <f t="shared" si="38"/>
        <v>0</v>
      </c>
      <c r="CE26" s="59">
        <f t="shared" si="39"/>
        <v>0</v>
      </c>
      <c r="CF26" s="59">
        <f t="shared" si="40"/>
        <v>0</v>
      </c>
      <c r="CG26" s="59">
        <f t="shared" si="41"/>
        <v>0</v>
      </c>
      <c r="CH26" s="59">
        <f t="shared" si="42"/>
        <v>-60991.842000000004</v>
      </c>
      <c r="CI26" s="59">
        <f t="shared" si="43"/>
        <v>-117798.0056</v>
      </c>
      <c r="CJ26" s="59">
        <f t="shared" si="44"/>
        <v>-110559.9668</v>
      </c>
    </row>
    <row r="27" spans="1:88" ht="15">
      <c r="A27" s="61" t="s">
        <v>138</v>
      </c>
      <c r="B27" s="61" t="s">
        <v>948</v>
      </c>
      <c r="C27" s="80">
        <v>649916</v>
      </c>
      <c r="D27" s="67">
        <v>654706</v>
      </c>
      <c r="E27" s="75">
        <v>1030802</v>
      </c>
      <c r="F27" s="76">
        <v>713443</v>
      </c>
      <c r="G27" s="75">
        <v>709938</v>
      </c>
      <c r="H27" s="76">
        <v>706393</v>
      </c>
      <c r="I27" s="82">
        <v>9500000</v>
      </c>
      <c r="J27" s="69">
        <v>10496134</v>
      </c>
      <c r="K27" s="77">
        <v>10496134</v>
      </c>
      <c r="L27" s="78">
        <v>8011721.404</v>
      </c>
      <c r="M27" s="77">
        <v>7959500.606</v>
      </c>
      <c r="N27" s="78">
        <v>7940945.354</v>
      </c>
      <c r="P27" s="25">
        <f t="shared" si="15"/>
        <v>653364.8</v>
      </c>
      <c r="Q27" s="25">
        <f t="shared" si="16"/>
        <v>925495.12</v>
      </c>
      <c r="R27" s="25">
        <f t="shared" si="17"/>
        <v>802303.52</v>
      </c>
      <c r="S27" s="25">
        <f t="shared" si="18"/>
        <v>710919.4</v>
      </c>
      <c r="T27" s="25">
        <f t="shared" si="19"/>
        <v>707385.6</v>
      </c>
      <c r="U27" s="25">
        <f t="shared" si="20"/>
        <v>10024165.7108</v>
      </c>
      <c r="V27" s="25">
        <f t="shared" si="21"/>
        <v>10496134</v>
      </c>
      <c r="W27" s="25">
        <f t="shared" si="22"/>
        <v>9188836.0919848</v>
      </c>
      <c r="X27" s="25">
        <f t="shared" si="23"/>
        <v>7984242.820092401</v>
      </c>
      <c r="Y27" s="25">
        <f t="shared" si="24"/>
        <v>7949736.8323976</v>
      </c>
      <c r="AA27" s="61" t="s">
        <v>138</v>
      </c>
      <c r="AB27" s="61" t="s">
        <v>948</v>
      </c>
      <c r="AC27" s="103">
        <v>649916</v>
      </c>
      <c r="AD27" s="93">
        <v>654706</v>
      </c>
      <c r="AE27" s="93">
        <v>1030802</v>
      </c>
      <c r="AF27" s="93">
        <v>515591</v>
      </c>
      <c r="AG27" s="93">
        <v>747548</v>
      </c>
      <c r="AH27" s="104">
        <v>826409</v>
      </c>
      <c r="AI27" s="103">
        <v>9500000</v>
      </c>
      <c r="AJ27" s="93">
        <v>10496134</v>
      </c>
      <c r="AK27" s="93">
        <v>10496134</v>
      </c>
      <c r="AL27" s="93">
        <v>5705640.423</v>
      </c>
      <c r="AM27" s="93">
        <v>6591395.751</v>
      </c>
      <c r="AN27" s="104">
        <v>7287428.574</v>
      </c>
      <c r="AP27" s="25">
        <f t="shared" si="25"/>
        <v>653364.8</v>
      </c>
      <c r="AQ27" s="25">
        <f t="shared" si="4"/>
        <v>925495.12</v>
      </c>
      <c r="AR27" s="25">
        <f t="shared" si="5"/>
        <v>659850.0800000001</v>
      </c>
      <c r="AS27" s="25">
        <f t="shared" si="6"/>
        <v>682600.0399999999</v>
      </c>
      <c r="AT27" s="25">
        <f t="shared" si="7"/>
        <v>804327.92</v>
      </c>
      <c r="AU27" s="25">
        <f t="shared" si="26"/>
        <v>10024165.7108</v>
      </c>
      <c r="AV27" s="25">
        <f t="shared" si="27"/>
        <v>10496134</v>
      </c>
      <c r="AW27" s="25">
        <f t="shared" si="28"/>
        <v>7975376.2797826</v>
      </c>
      <c r="AX27" s="25">
        <f t="shared" si="8"/>
        <v>6171724.876593601</v>
      </c>
      <c r="AY27" s="25">
        <f t="shared" si="29"/>
        <v>6957648.2224626</v>
      </c>
      <c r="BA27" s="61" t="s">
        <v>138</v>
      </c>
      <c r="BB27" s="61" t="s">
        <v>948</v>
      </c>
      <c r="BC27" s="103">
        <v>649916</v>
      </c>
      <c r="BD27" s="93">
        <v>654706</v>
      </c>
      <c r="BE27" s="93">
        <v>1030802</v>
      </c>
      <c r="BF27" s="93">
        <v>751106</v>
      </c>
      <c r="BG27" s="93">
        <v>1085725</v>
      </c>
      <c r="BH27" s="104">
        <v>1201831</v>
      </c>
      <c r="BI27" s="103">
        <v>9500000</v>
      </c>
      <c r="BJ27" s="93">
        <v>10496134</v>
      </c>
      <c r="BK27" s="93">
        <v>10496134</v>
      </c>
      <c r="BL27" s="93">
        <v>8296305.098</v>
      </c>
      <c r="BM27" s="93">
        <v>9587153.367</v>
      </c>
      <c r="BN27" s="104">
        <v>10496134</v>
      </c>
      <c r="BP27" s="25">
        <f t="shared" si="30"/>
        <v>653364.8</v>
      </c>
      <c r="BQ27" s="25">
        <f t="shared" si="9"/>
        <v>925495.12</v>
      </c>
      <c r="BR27" s="25">
        <f t="shared" si="10"/>
        <v>829420.88</v>
      </c>
      <c r="BS27" s="25">
        <f t="shared" si="11"/>
        <v>992031.68</v>
      </c>
      <c r="BT27" s="25">
        <f t="shared" si="12"/>
        <v>1169321.3199999998</v>
      </c>
      <c r="BU27" s="25">
        <f t="shared" si="31"/>
        <v>10024165.7108</v>
      </c>
      <c r="BV27" s="25">
        <f t="shared" si="32"/>
        <v>10496134</v>
      </c>
      <c r="BW27" s="25">
        <f t="shared" si="33"/>
        <v>9338584.0317676</v>
      </c>
      <c r="BX27" s="25">
        <f t="shared" si="13"/>
        <v>8975549.4571478</v>
      </c>
      <c r="BY27" s="25">
        <f t="shared" si="34"/>
        <v>10065458.976084601</v>
      </c>
      <c r="CA27" s="59">
        <f t="shared" si="35"/>
        <v>0</v>
      </c>
      <c r="CB27" s="59">
        <f t="shared" si="36"/>
        <v>0</v>
      </c>
      <c r="CC27" s="59">
        <f t="shared" si="37"/>
        <v>-169570.79999999993</v>
      </c>
      <c r="CD27" s="59">
        <f t="shared" si="38"/>
        <v>-309431.64000000013</v>
      </c>
      <c r="CE27" s="59">
        <f t="shared" si="39"/>
        <v>-364993.3999999998</v>
      </c>
      <c r="CF27" s="59">
        <f t="shared" si="40"/>
        <v>0</v>
      </c>
      <c r="CG27" s="59">
        <f t="shared" si="41"/>
        <v>0</v>
      </c>
      <c r="CH27" s="59">
        <f t="shared" si="42"/>
        <v>-1363207.7519849995</v>
      </c>
      <c r="CI27" s="59">
        <f t="shared" si="43"/>
        <v>-2803824.5805541985</v>
      </c>
      <c r="CJ27" s="59">
        <f t="shared" si="44"/>
        <v>-3107810.753622001</v>
      </c>
    </row>
    <row r="28" spans="1:88" ht="15">
      <c r="A28" s="61" t="s">
        <v>194</v>
      </c>
      <c r="B28" s="61" t="s">
        <v>195</v>
      </c>
      <c r="C28" s="80">
        <v>1488541</v>
      </c>
      <c r="D28" s="67">
        <v>1614291</v>
      </c>
      <c r="E28" s="75">
        <v>1592354</v>
      </c>
      <c r="F28" s="76">
        <v>1059978</v>
      </c>
      <c r="G28" s="75">
        <v>1054569</v>
      </c>
      <c r="H28" s="76">
        <v>1049066</v>
      </c>
      <c r="I28" s="82">
        <v>12200000</v>
      </c>
      <c r="J28" s="69">
        <v>12750000</v>
      </c>
      <c r="K28" s="77">
        <v>12750000</v>
      </c>
      <c r="L28" s="78">
        <v>12448083.949000001</v>
      </c>
      <c r="M28" s="77">
        <v>12367219.786</v>
      </c>
      <c r="N28" s="78">
        <v>12338506.939</v>
      </c>
      <c r="P28" s="25">
        <f t="shared" si="15"/>
        <v>1579081</v>
      </c>
      <c r="Q28" s="25">
        <f t="shared" si="16"/>
        <v>1598496.3599999999</v>
      </c>
      <c r="R28" s="25">
        <f t="shared" si="17"/>
        <v>1209043.28</v>
      </c>
      <c r="S28" s="25">
        <f t="shared" si="18"/>
        <v>1056083.52</v>
      </c>
      <c r="T28" s="25">
        <f t="shared" si="19"/>
        <v>1050606.84</v>
      </c>
      <c r="U28" s="25">
        <f t="shared" si="20"/>
        <v>12489410</v>
      </c>
      <c r="V28" s="25">
        <f t="shared" si="21"/>
        <v>12750000</v>
      </c>
      <c r="W28" s="25">
        <f t="shared" si="22"/>
        <v>12591131.773963802</v>
      </c>
      <c r="X28" s="25">
        <f t="shared" si="23"/>
        <v>12405533.2264294</v>
      </c>
      <c r="Y28" s="25">
        <f t="shared" si="24"/>
        <v>12352111.0859086</v>
      </c>
      <c r="AA28" s="61" t="s">
        <v>194</v>
      </c>
      <c r="AB28" s="61" t="s">
        <v>195</v>
      </c>
      <c r="AC28" s="103">
        <v>1488541</v>
      </c>
      <c r="AD28" s="93">
        <v>1614291</v>
      </c>
      <c r="AE28" s="93">
        <v>1592354</v>
      </c>
      <c r="AF28" s="93">
        <v>713202</v>
      </c>
      <c r="AG28" s="93">
        <v>830472</v>
      </c>
      <c r="AH28" s="104">
        <v>974600</v>
      </c>
      <c r="AI28" s="103">
        <v>12200000</v>
      </c>
      <c r="AJ28" s="93">
        <v>12750000</v>
      </c>
      <c r="AK28" s="93">
        <v>12750000</v>
      </c>
      <c r="AL28" s="93">
        <v>8803256.74</v>
      </c>
      <c r="AM28" s="93">
        <v>9944374.526</v>
      </c>
      <c r="AN28" s="104">
        <v>11050795.704</v>
      </c>
      <c r="AP28" s="25">
        <f t="shared" si="25"/>
        <v>1579081</v>
      </c>
      <c r="AQ28" s="25">
        <f t="shared" si="4"/>
        <v>1598496.3599999999</v>
      </c>
      <c r="AR28" s="25">
        <f t="shared" si="5"/>
        <v>959364.56</v>
      </c>
      <c r="AS28" s="25">
        <f t="shared" si="6"/>
        <v>797636.4</v>
      </c>
      <c r="AT28" s="25">
        <f t="shared" si="7"/>
        <v>934244.16</v>
      </c>
      <c r="AU28" s="25">
        <f t="shared" si="26"/>
        <v>12489410</v>
      </c>
      <c r="AV28" s="25">
        <f t="shared" si="27"/>
        <v>12750000</v>
      </c>
      <c r="AW28" s="25">
        <f t="shared" si="28"/>
        <v>10673223.696588</v>
      </c>
      <c r="AX28" s="25">
        <f t="shared" si="8"/>
        <v>9403712.918993201</v>
      </c>
      <c r="AY28" s="25">
        <f t="shared" si="29"/>
        <v>10526573.3498636</v>
      </c>
      <c r="BA28" s="61" t="s">
        <v>194</v>
      </c>
      <c r="BB28" s="61" t="s">
        <v>195</v>
      </c>
      <c r="BC28" s="103">
        <v>1488541</v>
      </c>
      <c r="BD28" s="93">
        <v>1614291</v>
      </c>
      <c r="BE28" s="93">
        <v>1592354</v>
      </c>
      <c r="BF28" s="93">
        <v>1037970</v>
      </c>
      <c r="BG28" s="93">
        <v>1203718</v>
      </c>
      <c r="BH28" s="104">
        <v>1416530</v>
      </c>
      <c r="BI28" s="103">
        <v>12200000</v>
      </c>
      <c r="BJ28" s="93">
        <v>12750000</v>
      </c>
      <c r="BK28" s="93">
        <v>12750000</v>
      </c>
      <c r="BL28" s="93">
        <v>12750000</v>
      </c>
      <c r="BM28" s="93">
        <v>12750000</v>
      </c>
      <c r="BN28" s="104">
        <v>12750000</v>
      </c>
      <c r="BP28" s="25">
        <f t="shared" si="30"/>
        <v>1579081</v>
      </c>
      <c r="BQ28" s="25">
        <f t="shared" si="9"/>
        <v>1598496.3599999999</v>
      </c>
      <c r="BR28" s="25">
        <f t="shared" si="10"/>
        <v>1193197.52</v>
      </c>
      <c r="BS28" s="25">
        <f t="shared" si="11"/>
        <v>1157308.56</v>
      </c>
      <c r="BT28" s="25">
        <f t="shared" si="12"/>
        <v>1356942.6400000001</v>
      </c>
      <c r="BU28" s="25">
        <f t="shared" si="31"/>
        <v>12489410</v>
      </c>
      <c r="BV28" s="25">
        <f t="shared" si="32"/>
        <v>12750000</v>
      </c>
      <c r="BW28" s="25">
        <f t="shared" si="33"/>
        <v>12750000</v>
      </c>
      <c r="BX28" s="25">
        <f t="shared" si="13"/>
        <v>12750000</v>
      </c>
      <c r="BY28" s="25">
        <f t="shared" si="34"/>
        <v>12750000</v>
      </c>
      <c r="CA28" s="59">
        <f t="shared" si="35"/>
        <v>0</v>
      </c>
      <c r="CB28" s="59">
        <f t="shared" si="36"/>
        <v>0</v>
      </c>
      <c r="CC28" s="59">
        <f t="shared" si="37"/>
        <v>-233832.95999999996</v>
      </c>
      <c r="CD28" s="59">
        <f t="shared" si="38"/>
        <v>-359672.16000000003</v>
      </c>
      <c r="CE28" s="59">
        <f t="shared" si="39"/>
        <v>-422698.4800000001</v>
      </c>
      <c r="CF28" s="59">
        <f t="shared" si="40"/>
        <v>0</v>
      </c>
      <c r="CG28" s="59">
        <f t="shared" si="41"/>
        <v>0</v>
      </c>
      <c r="CH28" s="59">
        <f t="shared" si="42"/>
        <v>-2076776.3034119997</v>
      </c>
      <c r="CI28" s="59">
        <f t="shared" si="43"/>
        <v>-3346287.081006799</v>
      </c>
      <c r="CJ28" s="59">
        <f t="shared" si="44"/>
        <v>-2223426.6501364</v>
      </c>
    </row>
    <row r="29" spans="1:88" ht="15">
      <c r="A29" s="61" t="s">
        <v>284</v>
      </c>
      <c r="B29" s="61" t="s">
        <v>285</v>
      </c>
      <c r="C29" s="80">
        <v>673823</v>
      </c>
      <c r="D29" s="67">
        <v>702755</v>
      </c>
      <c r="E29" s="75">
        <v>799783</v>
      </c>
      <c r="F29" s="76">
        <v>564727</v>
      </c>
      <c r="G29" s="75">
        <v>561140</v>
      </c>
      <c r="H29" s="76">
        <v>559596</v>
      </c>
      <c r="I29" s="82">
        <v>375000</v>
      </c>
      <c r="J29" s="69">
        <v>375000</v>
      </c>
      <c r="K29" s="77">
        <v>375000</v>
      </c>
      <c r="L29" s="78">
        <v>375000</v>
      </c>
      <c r="M29" s="77">
        <v>375000</v>
      </c>
      <c r="N29" s="78">
        <v>375000</v>
      </c>
      <c r="P29" s="25">
        <f t="shared" si="15"/>
        <v>694654.04</v>
      </c>
      <c r="Q29" s="25">
        <f t="shared" si="16"/>
        <v>772615.16</v>
      </c>
      <c r="R29" s="25">
        <f t="shared" si="17"/>
        <v>630542.68</v>
      </c>
      <c r="S29" s="25">
        <f t="shared" si="18"/>
        <v>562144.36</v>
      </c>
      <c r="T29" s="25">
        <f t="shared" si="19"/>
        <v>560028.3200000001</v>
      </c>
      <c r="U29" s="25">
        <f t="shared" si="20"/>
        <v>375000</v>
      </c>
      <c r="V29" s="25">
        <f t="shared" si="21"/>
        <v>375000</v>
      </c>
      <c r="W29" s="25">
        <f t="shared" si="22"/>
        <v>375000</v>
      </c>
      <c r="X29" s="25">
        <f t="shared" si="23"/>
        <v>375000</v>
      </c>
      <c r="Y29" s="25">
        <f t="shared" si="24"/>
        <v>375000</v>
      </c>
      <c r="AA29" s="61" t="s">
        <v>284</v>
      </c>
      <c r="AB29" s="61" t="s">
        <v>285</v>
      </c>
      <c r="AC29" s="103">
        <v>673823</v>
      </c>
      <c r="AD29" s="93">
        <v>702755</v>
      </c>
      <c r="AE29" s="93">
        <v>799783</v>
      </c>
      <c r="AF29" s="93">
        <v>399038</v>
      </c>
      <c r="AG29" s="93">
        <v>415025</v>
      </c>
      <c r="AH29" s="104">
        <v>450273</v>
      </c>
      <c r="AI29" s="103">
        <v>375000</v>
      </c>
      <c r="AJ29" s="93">
        <v>375000</v>
      </c>
      <c r="AK29" s="93">
        <v>375000</v>
      </c>
      <c r="AL29" s="93">
        <v>375000</v>
      </c>
      <c r="AM29" s="93">
        <v>375000</v>
      </c>
      <c r="AN29" s="104">
        <v>375000</v>
      </c>
      <c r="AP29" s="25">
        <f t="shared" si="25"/>
        <v>694654.04</v>
      </c>
      <c r="AQ29" s="25">
        <f t="shared" si="4"/>
        <v>772615.16</v>
      </c>
      <c r="AR29" s="25">
        <f t="shared" si="5"/>
        <v>511246.6</v>
      </c>
      <c r="AS29" s="25">
        <f t="shared" si="6"/>
        <v>410548.64</v>
      </c>
      <c r="AT29" s="25">
        <f t="shared" si="7"/>
        <v>440403.56</v>
      </c>
      <c r="AU29" s="25">
        <f t="shared" si="26"/>
        <v>375000</v>
      </c>
      <c r="AV29" s="25">
        <f t="shared" si="27"/>
        <v>375000</v>
      </c>
      <c r="AW29" s="25">
        <f t="shared" si="28"/>
        <v>375000</v>
      </c>
      <c r="AX29" s="25">
        <f t="shared" si="8"/>
        <v>375000</v>
      </c>
      <c r="AY29" s="25">
        <f t="shared" si="29"/>
        <v>375000</v>
      </c>
      <c r="BA29" s="61" t="s">
        <v>284</v>
      </c>
      <c r="BB29" s="61" t="s">
        <v>285</v>
      </c>
      <c r="BC29" s="103">
        <v>673823</v>
      </c>
      <c r="BD29" s="93">
        <v>702755</v>
      </c>
      <c r="BE29" s="93">
        <v>799783</v>
      </c>
      <c r="BF29" s="93">
        <v>580342</v>
      </c>
      <c r="BG29" s="93">
        <v>603535</v>
      </c>
      <c r="BH29" s="104">
        <v>654820</v>
      </c>
      <c r="BI29" s="103">
        <v>375000</v>
      </c>
      <c r="BJ29" s="93">
        <v>375000</v>
      </c>
      <c r="BK29" s="93">
        <v>375000</v>
      </c>
      <c r="BL29" s="93">
        <v>375000</v>
      </c>
      <c r="BM29" s="93">
        <v>375000</v>
      </c>
      <c r="BN29" s="104">
        <v>375000</v>
      </c>
      <c r="BP29" s="25">
        <f t="shared" si="30"/>
        <v>694654.04</v>
      </c>
      <c r="BQ29" s="25">
        <f t="shared" si="9"/>
        <v>772615.16</v>
      </c>
      <c r="BR29" s="25">
        <f t="shared" si="10"/>
        <v>641785.48</v>
      </c>
      <c r="BS29" s="25">
        <f t="shared" si="11"/>
        <v>597040.96</v>
      </c>
      <c r="BT29" s="25">
        <f t="shared" si="12"/>
        <v>640460.2</v>
      </c>
      <c r="BU29" s="25">
        <f t="shared" si="31"/>
        <v>375000</v>
      </c>
      <c r="BV29" s="25">
        <f t="shared" si="32"/>
        <v>375000</v>
      </c>
      <c r="BW29" s="25">
        <f t="shared" si="33"/>
        <v>375000</v>
      </c>
      <c r="BX29" s="25">
        <f t="shared" si="13"/>
        <v>375000</v>
      </c>
      <c r="BY29" s="25">
        <f t="shared" si="34"/>
        <v>375000</v>
      </c>
      <c r="CA29" s="59">
        <f t="shared" si="35"/>
        <v>0</v>
      </c>
      <c r="CB29" s="59">
        <f t="shared" si="36"/>
        <v>0</v>
      </c>
      <c r="CC29" s="59">
        <f t="shared" si="37"/>
        <v>-130538.88</v>
      </c>
      <c r="CD29" s="59">
        <f t="shared" si="38"/>
        <v>-186492.31999999995</v>
      </c>
      <c r="CE29" s="59">
        <f t="shared" si="39"/>
        <v>-200056.63999999996</v>
      </c>
      <c r="CF29" s="59">
        <f t="shared" si="40"/>
        <v>0</v>
      </c>
      <c r="CG29" s="59">
        <f t="shared" si="41"/>
        <v>0</v>
      </c>
      <c r="CH29" s="59">
        <f t="shared" si="42"/>
        <v>0</v>
      </c>
      <c r="CI29" s="59">
        <f t="shared" si="43"/>
        <v>0</v>
      </c>
      <c r="CJ29" s="59">
        <f t="shared" si="44"/>
        <v>0</v>
      </c>
    </row>
    <row r="30" spans="1:88" ht="15">
      <c r="A30" s="61" t="s">
        <v>106</v>
      </c>
      <c r="B30" s="61" t="s">
        <v>107</v>
      </c>
      <c r="C30" s="80">
        <v>179593</v>
      </c>
      <c r="D30" s="67">
        <v>152633</v>
      </c>
      <c r="E30" s="75">
        <v>179762</v>
      </c>
      <c r="F30" s="76">
        <v>124666</v>
      </c>
      <c r="G30" s="75">
        <v>123885</v>
      </c>
      <c r="H30" s="76">
        <v>123497</v>
      </c>
      <c r="I30" s="82">
        <v>571000</v>
      </c>
      <c r="J30" s="69">
        <v>583000</v>
      </c>
      <c r="K30" s="77">
        <v>583000</v>
      </c>
      <c r="L30" s="78">
        <v>515766.962</v>
      </c>
      <c r="M30" s="77">
        <v>512457.722</v>
      </c>
      <c r="N30" s="78">
        <v>511224.811</v>
      </c>
      <c r="P30" s="25">
        <f t="shared" si="15"/>
        <v>160181.8</v>
      </c>
      <c r="Q30" s="25">
        <f t="shared" si="16"/>
        <v>172165.88</v>
      </c>
      <c r="R30" s="25">
        <f t="shared" si="17"/>
        <v>140092.88</v>
      </c>
      <c r="S30" s="25">
        <f t="shared" si="18"/>
        <v>124103.68</v>
      </c>
      <c r="T30" s="25">
        <f t="shared" si="19"/>
        <v>123605.64</v>
      </c>
      <c r="U30" s="25">
        <f t="shared" si="20"/>
        <v>577314.3999999999</v>
      </c>
      <c r="V30" s="25">
        <f t="shared" si="21"/>
        <v>583000</v>
      </c>
      <c r="W30" s="25">
        <f t="shared" si="22"/>
        <v>547621.9754044</v>
      </c>
      <c r="X30" s="25">
        <f t="shared" si="23"/>
        <v>514025.639912</v>
      </c>
      <c r="Y30" s="25">
        <f t="shared" si="24"/>
        <v>511808.96423179994</v>
      </c>
      <c r="AA30" s="61" t="s">
        <v>106</v>
      </c>
      <c r="AB30" s="61" t="s">
        <v>107</v>
      </c>
      <c r="AC30" s="103">
        <v>179593</v>
      </c>
      <c r="AD30" s="93">
        <v>152633</v>
      </c>
      <c r="AE30" s="93">
        <v>179762</v>
      </c>
      <c r="AF30" s="93">
        <v>86768</v>
      </c>
      <c r="AG30" s="93">
        <v>88436</v>
      </c>
      <c r="AH30" s="104">
        <v>98335</v>
      </c>
      <c r="AI30" s="103">
        <v>571000</v>
      </c>
      <c r="AJ30" s="93">
        <v>583000</v>
      </c>
      <c r="AK30" s="93">
        <v>583000</v>
      </c>
      <c r="AL30" s="93">
        <v>235456.33500000002</v>
      </c>
      <c r="AM30" s="93">
        <v>255915.14500000002</v>
      </c>
      <c r="AN30" s="104">
        <v>283459.051</v>
      </c>
      <c r="AP30" s="25">
        <f t="shared" si="25"/>
        <v>160181.8</v>
      </c>
      <c r="AQ30" s="25">
        <f t="shared" si="4"/>
        <v>172165.88</v>
      </c>
      <c r="AR30" s="25">
        <f t="shared" si="5"/>
        <v>112806.32</v>
      </c>
      <c r="AS30" s="25">
        <f t="shared" si="6"/>
        <v>87968.95999999999</v>
      </c>
      <c r="AT30" s="25">
        <f t="shared" si="7"/>
        <v>95563.28</v>
      </c>
      <c r="AU30" s="25">
        <f t="shared" si="26"/>
        <v>577314.3999999999</v>
      </c>
      <c r="AV30" s="25">
        <f t="shared" si="27"/>
        <v>583000</v>
      </c>
      <c r="AW30" s="25">
        <f t="shared" si="28"/>
        <v>400122.52347700007</v>
      </c>
      <c r="AX30" s="25">
        <f t="shared" si="8"/>
        <v>246221.760822</v>
      </c>
      <c r="AY30" s="25">
        <f t="shared" si="29"/>
        <v>270408.7483372</v>
      </c>
      <c r="BA30" s="61" t="s">
        <v>106</v>
      </c>
      <c r="BB30" s="61" t="s">
        <v>107</v>
      </c>
      <c r="BC30" s="103">
        <v>179593</v>
      </c>
      <c r="BD30" s="93">
        <v>152633</v>
      </c>
      <c r="BE30" s="93">
        <v>179762</v>
      </c>
      <c r="BF30" s="93">
        <v>126200</v>
      </c>
      <c r="BG30" s="93">
        <v>128572</v>
      </c>
      <c r="BH30" s="104">
        <v>142967</v>
      </c>
      <c r="BI30" s="103">
        <v>571000</v>
      </c>
      <c r="BJ30" s="93">
        <v>583000</v>
      </c>
      <c r="BK30" s="93">
        <v>583000</v>
      </c>
      <c r="BL30" s="93">
        <v>528282.758</v>
      </c>
      <c r="BM30" s="93">
        <v>570856.258</v>
      </c>
      <c r="BN30" s="104">
        <v>583000</v>
      </c>
      <c r="BP30" s="25">
        <f t="shared" si="30"/>
        <v>160181.8</v>
      </c>
      <c r="BQ30" s="25">
        <f t="shared" si="9"/>
        <v>172165.88</v>
      </c>
      <c r="BR30" s="25">
        <f t="shared" si="10"/>
        <v>141197.36000000002</v>
      </c>
      <c r="BS30" s="25">
        <f t="shared" si="11"/>
        <v>127907.84</v>
      </c>
      <c r="BT30" s="25">
        <f t="shared" si="12"/>
        <v>138936.4</v>
      </c>
      <c r="BU30" s="25">
        <f t="shared" si="31"/>
        <v>577314.3999999999</v>
      </c>
      <c r="BV30" s="25">
        <f t="shared" si="32"/>
        <v>583000</v>
      </c>
      <c r="BW30" s="25">
        <f t="shared" si="33"/>
        <v>554207.7872596001</v>
      </c>
      <c r="BX30" s="25">
        <f t="shared" si="13"/>
        <v>550684.9337</v>
      </c>
      <c r="BY30" s="25">
        <f t="shared" si="34"/>
        <v>577246.2950404</v>
      </c>
      <c r="CA30" s="59">
        <f t="shared" si="35"/>
        <v>0</v>
      </c>
      <c r="CB30" s="59">
        <f t="shared" si="36"/>
        <v>0</v>
      </c>
      <c r="CC30" s="59">
        <f t="shared" si="37"/>
        <v>-28391.040000000008</v>
      </c>
      <c r="CD30" s="59">
        <f t="shared" si="38"/>
        <v>-39938.880000000005</v>
      </c>
      <c r="CE30" s="59">
        <f t="shared" si="39"/>
        <v>-43373.119999999995</v>
      </c>
      <c r="CF30" s="59">
        <f t="shared" si="40"/>
        <v>0</v>
      </c>
      <c r="CG30" s="59">
        <f t="shared" si="41"/>
        <v>0</v>
      </c>
      <c r="CH30" s="59">
        <f t="shared" si="42"/>
        <v>-154085.26378260006</v>
      </c>
      <c r="CI30" s="59">
        <f t="shared" si="43"/>
        <v>-304463.17287800007</v>
      </c>
      <c r="CJ30" s="59">
        <f t="shared" si="44"/>
        <v>-306837.5467032</v>
      </c>
    </row>
    <row r="31" spans="1:88" ht="15">
      <c r="A31" s="61" t="s">
        <v>274</v>
      </c>
      <c r="B31" s="61" t="s">
        <v>275</v>
      </c>
      <c r="C31" s="80">
        <v>0</v>
      </c>
      <c r="D31" s="67">
        <v>0</v>
      </c>
      <c r="E31" s="75">
        <v>0</v>
      </c>
      <c r="F31" s="76">
        <v>0</v>
      </c>
      <c r="G31" s="75">
        <v>0</v>
      </c>
      <c r="H31" s="76">
        <v>0</v>
      </c>
      <c r="I31" s="82">
        <v>3092742</v>
      </c>
      <c r="J31" s="69">
        <v>3123670</v>
      </c>
      <c r="K31" s="77">
        <v>3123670</v>
      </c>
      <c r="L31" s="78">
        <v>3025917</v>
      </c>
      <c r="M31" s="77">
        <v>3006592</v>
      </c>
      <c r="N31" s="78">
        <v>2998927</v>
      </c>
      <c r="P31" s="25">
        <f t="shared" si="15"/>
        <v>0</v>
      </c>
      <c r="Q31" s="25">
        <f t="shared" si="16"/>
        <v>0</v>
      </c>
      <c r="R31" s="25">
        <f t="shared" si="17"/>
        <v>0</v>
      </c>
      <c r="S31" s="25">
        <f t="shared" si="18"/>
        <v>0</v>
      </c>
      <c r="T31" s="25">
        <f t="shared" si="19"/>
        <v>0</v>
      </c>
      <c r="U31" s="25">
        <f t="shared" si="20"/>
        <v>3109016.3136</v>
      </c>
      <c r="V31" s="25">
        <f t="shared" si="21"/>
        <v>3123670</v>
      </c>
      <c r="W31" s="25">
        <f t="shared" si="22"/>
        <v>3072232.3713999996</v>
      </c>
      <c r="X31" s="25">
        <f t="shared" si="23"/>
        <v>3015748.185</v>
      </c>
      <c r="Y31" s="25">
        <f t="shared" si="24"/>
        <v>3002558.677</v>
      </c>
      <c r="AA31" s="61" t="s">
        <v>274</v>
      </c>
      <c r="AB31" s="61" t="s">
        <v>275</v>
      </c>
      <c r="AC31" s="103">
        <v>0</v>
      </c>
      <c r="AD31" s="93">
        <v>0</v>
      </c>
      <c r="AE31" s="93">
        <v>0</v>
      </c>
      <c r="AF31" s="93">
        <v>0</v>
      </c>
      <c r="AG31" s="93">
        <v>0</v>
      </c>
      <c r="AH31" s="104">
        <v>0</v>
      </c>
      <c r="AI31" s="103">
        <v>3092742</v>
      </c>
      <c r="AJ31" s="93">
        <v>3123670</v>
      </c>
      <c r="AK31" s="93">
        <v>3123670</v>
      </c>
      <c r="AL31" s="93">
        <v>2160799</v>
      </c>
      <c r="AM31" s="93">
        <v>2295527</v>
      </c>
      <c r="AN31" s="104">
        <v>2527960</v>
      </c>
      <c r="AP31" s="25">
        <f t="shared" si="25"/>
        <v>0</v>
      </c>
      <c r="AQ31" s="25">
        <f t="shared" si="4"/>
        <v>0</v>
      </c>
      <c r="AR31" s="25">
        <f t="shared" si="5"/>
        <v>0</v>
      </c>
      <c r="AS31" s="25">
        <f t="shared" si="6"/>
        <v>0</v>
      </c>
      <c r="AT31" s="25">
        <f t="shared" si="7"/>
        <v>0</v>
      </c>
      <c r="AU31" s="25">
        <f t="shared" si="26"/>
        <v>3109016.3136</v>
      </c>
      <c r="AV31" s="25">
        <f t="shared" si="27"/>
        <v>3123670</v>
      </c>
      <c r="AW31" s="25">
        <f t="shared" si="28"/>
        <v>2617007.2797999997</v>
      </c>
      <c r="AX31" s="25">
        <f t="shared" si="8"/>
        <v>2231692.8736</v>
      </c>
      <c r="AY31" s="25">
        <f t="shared" si="29"/>
        <v>2417833.2446</v>
      </c>
      <c r="BA31" s="61" t="s">
        <v>274</v>
      </c>
      <c r="BB31" s="61" t="s">
        <v>275</v>
      </c>
      <c r="BC31" s="103">
        <v>0</v>
      </c>
      <c r="BD31" s="93">
        <v>0</v>
      </c>
      <c r="BE31" s="93">
        <v>0</v>
      </c>
      <c r="BF31" s="93">
        <v>0</v>
      </c>
      <c r="BG31" s="93">
        <v>0</v>
      </c>
      <c r="BH31" s="104">
        <v>0</v>
      </c>
      <c r="BI31" s="103">
        <v>3092742</v>
      </c>
      <c r="BJ31" s="93">
        <v>3123670</v>
      </c>
      <c r="BK31" s="93">
        <v>3123670</v>
      </c>
      <c r="BL31" s="93">
        <v>3123670</v>
      </c>
      <c r="BM31" s="93">
        <v>3123670</v>
      </c>
      <c r="BN31" s="104">
        <v>3123670</v>
      </c>
      <c r="BP31" s="25">
        <f t="shared" si="30"/>
        <v>0</v>
      </c>
      <c r="BQ31" s="25">
        <f t="shared" si="9"/>
        <v>0</v>
      </c>
      <c r="BR31" s="25">
        <f t="shared" si="10"/>
        <v>0</v>
      </c>
      <c r="BS31" s="25">
        <f t="shared" si="11"/>
        <v>0</v>
      </c>
      <c r="BT31" s="25">
        <f t="shared" si="12"/>
        <v>0</v>
      </c>
      <c r="BU31" s="25">
        <f t="shared" si="31"/>
        <v>3109016.3136</v>
      </c>
      <c r="BV31" s="25">
        <f t="shared" si="32"/>
        <v>3123670</v>
      </c>
      <c r="BW31" s="25">
        <f t="shared" si="33"/>
        <v>3123670</v>
      </c>
      <c r="BX31" s="25">
        <f t="shared" si="13"/>
        <v>3123670</v>
      </c>
      <c r="BY31" s="25">
        <f t="shared" si="34"/>
        <v>3123670</v>
      </c>
      <c r="CA31" s="59">
        <f t="shared" si="35"/>
        <v>0</v>
      </c>
      <c r="CB31" s="59">
        <f t="shared" si="36"/>
        <v>0</v>
      </c>
      <c r="CC31" s="59">
        <f t="shared" si="37"/>
        <v>0</v>
      </c>
      <c r="CD31" s="59">
        <f t="shared" si="38"/>
        <v>0</v>
      </c>
      <c r="CE31" s="59">
        <f t="shared" si="39"/>
        <v>0</v>
      </c>
      <c r="CF31" s="59">
        <f t="shared" si="40"/>
        <v>0</v>
      </c>
      <c r="CG31" s="59">
        <f t="shared" si="41"/>
        <v>0</v>
      </c>
      <c r="CH31" s="59">
        <f t="shared" si="42"/>
        <v>-506662.72020000033</v>
      </c>
      <c r="CI31" s="59">
        <f t="shared" si="43"/>
        <v>-891977.1264</v>
      </c>
      <c r="CJ31" s="59">
        <f t="shared" si="44"/>
        <v>-705836.7554000001</v>
      </c>
    </row>
    <row r="32" spans="1:88" ht="15">
      <c r="A32" s="61" t="s">
        <v>272</v>
      </c>
      <c r="B32" s="61" t="s">
        <v>273</v>
      </c>
      <c r="C32" s="80">
        <v>927746</v>
      </c>
      <c r="D32" s="67">
        <v>1052929</v>
      </c>
      <c r="E32" s="75">
        <v>1192958</v>
      </c>
      <c r="F32" s="76">
        <v>823319</v>
      </c>
      <c r="G32" s="75">
        <v>818212</v>
      </c>
      <c r="H32" s="76">
        <v>815596</v>
      </c>
      <c r="I32" s="82">
        <v>2525000</v>
      </c>
      <c r="J32" s="69">
        <v>2580000</v>
      </c>
      <c r="K32" s="77">
        <v>2580000</v>
      </c>
      <c r="L32" s="78">
        <v>2580000</v>
      </c>
      <c r="M32" s="77">
        <v>2580000</v>
      </c>
      <c r="N32" s="78">
        <v>2580000</v>
      </c>
      <c r="P32" s="25">
        <f t="shared" si="15"/>
        <v>1017877.76</v>
      </c>
      <c r="Q32" s="25">
        <f t="shared" si="16"/>
        <v>1153749.8800000001</v>
      </c>
      <c r="R32" s="25">
        <f t="shared" si="17"/>
        <v>926817.9199999999</v>
      </c>
      <c r="S32" s="25">
        <f t="shared" si="18"/>
        <v>819641.9600000001</v>
      </c>
      <c r="T32" s="25">
        <f t="shared" si="19"/>
        <v>816328.48</v>
      </c>
      <c r="U32" s="25">
        <f t="shared" si="20"/>
        <v>2553941</v>
      </c>
      <c r="V32" s="25">
        <f t="shared" si="21"/>
        <v>2580000</v>
      </c>
      <c r="W32" s="25">
        <f t="shared" si="22"/>
        <v>2580000</v>
      </c>
      <c r="X32" s="25">
        <f t="shared" si="23"/>
        <v>2580000</v>
      </c>
      <c r="Y32" s="25">
        <f t="shared" si="24"/>
        <v>2580000</v>
      </c>
      <c r="AA32" s="61" t="s">
        <v>272</v>
      </c>
      <c r="AB32" s="61" t="s">
        <v>273</v>
      </c>
      <c r="AC32" s="103">
        <v>927746</v>
      </c>
      <c r="AD32" s="93">
        <v>1052929</v>
      </c>
      <c r="AE32" s="93">
        <v>1192958</v>
      </c>
      <c r="AF32" s="93">
        <v>593477</v>
      </c>
      <c r="AG32" s="93">
        <v>543316</v>
      </c>
      <c r="AH32" s="104">
        <v>600393</v>
      </c>
      <c r="AI32" s="103">
        <v>2525000</v>
      </c>
      <c r="AJ32" s="93">
        <v>2580000</v>
      </c>
      <c r="AK32" s="93">
        <v>2580000</v>
      </c>
      <c r="AL32" s="93">
        <v>1885861.867</v>
      </c>
      <c r="AM32" s="93">
        <v>1998960.159</v>
      </c>
      <c r="AN32" s="104">
        <v>2209378.8310000002</v>
      </c>
      <c r="AP32" s="25">
        <f t="shared" si="25"/>
        <v>1017877.76</v>
      </c>
      <c r="AQ32" s="25">
        <f t="shared" si="4"/>
        <v>1153749.8800000001</v>
      </c>
      <c r="AR32" s="25">
        <f t="shared" si="5"/>
        <v>761331.68</v>
      </c>
      <c r="AS32" s="25">
        <f t="shared" si="6"/>
        <v>557361.08</v>
      </c>
      <c r="AT32" s="25">
        <f t="shared" si="7"/>
        <v>584411.44</v>
      </c>
      <c r="AU32" s="25">
        <f t="shared" si="26"/>
        <v>2553941</v>
      </c>
      <c r="AV32" s="25">
        <f t="shared" si="27"/>
        <v>2580000</v>
      </c>
      <c r="AW32" s="25">
        <f t="shared" si="28"/>
        <v>2214744.5144154</v>
      </c>
      <c r="AX32" s="25">
        <f t="shared" si="8"/>
        <v>1945374.1882504</v>
      </c>
      <c r="AY32" s="25">
        <f t="shared" si="29"/>
        <v>2109682.4642064</v>
      </c>
      <c r="BA32" s="61" t="s">
        <v>272</v>
      </c>
      <c r="BB32" s="61" t="s">
        <v>273</v>
      </c>
      <c r="BC32" s="103">
        <v>927746</v>
      </c>
      <c r="BD32" s="93">
        <v>1052929</v>
      </c>
      <c r="BE32" s="93">
        <v>1192958</v>
      </c>
      <c r="BF32" s="93">
        <v>863145</v>
      </c>
      <c r="BG32" s="93">
        <v>789945</v>
      </c>
      <c r="BH32" s="104">
        <v>873184</v>
      </c>
      <c r="BI32" s="103">
        <v>2525000</v>
      </c>
      <c r="BJ32" s="93">
        <v>2580000</v>
      </c>
      <c r="BK32" s="93">
        <v>2580000</v>
      </c>
      <c r="BL32" s="93">
        <v>2580000</v>
      </c>
      <c r="BM32" s="93">
        <v>2580000</v>
      </c>
      <c r="BN32" s="104">
        <v>2580000</v>
      </c>
      <c r="BP32" s="25">
        <f t="shared" si="30"/>
        <v>1017877.76</v>
      </c>
      <c r="BQ32" s="25">
        <f t="shared" si="9"/>
        <v>1153749.8800000001</v>
      </c>
      <c r="BR32" s="25">
        <f t="shared" si="10"/>
        <v>955492.6400000001</v>
      </c>
      <c r="BS32" s="25">
        <f t="shared" si="11"/>
        <v>810441</v>
      </c>
      <c r="BT32" s="25">
        <f t="shared" si="12"/>
        <v>849877.0800000001</v>
      </c>
      <c r="BU32" s="25">
        <f t="shared" si="31"/>
        <v>2553941</v>
      </c>
      <c r="BV32" s="25">
        <f t="shared" si="32"/>
        <v>2580000</v>
      </c>
      <c r="BW32" s="25">
        <f t="shared" si="33"/>
        <v>2580000</v>
      </c>
      <c r="BX32" s="25">
        <f t="shared" si="13"/>
        <v>2580000</v>
      </c>
      <c r="BY32" s="25">
        <f t="shared" si="34"/>
        <v>2580000</v>
      </c>
      <c r="CA32" s="59">
        <f t="shared" si="35"/>
        <v>0</v>
      </c>
      <c r="CB32" s="59">
        <f t="shared" si="36"/>
        <v>0</v>
      </c>
      <c r="CC32" s="59">
        <f t="shared" si="37"/>
        <v>-194160.96000000008</v>
      </c>
      <c r="CD32" s="59">
        <f t="shared" si="38"/>
        <v>-253079.92000000004</v>
      </c>
      <c r="CE32" s="59">
        <f t="shared" si="39"/>
        <v>-265465.64000000013</v>
      </c>
      <c r="CF32" s="59">
        <f t="shared" si="40"/>
        <v>0</v>
      </c>
      <c r="CG32" s="59">
        <f t="shared" si="41"/>
        <v>0</v>
      </c>
      <c r="CH32" s="59">
        <f t="shared" si="42"/>
        <v>-365255.4855845999</v>
      </c>
      <c r="CI32" s="59">
        <f t="shared" si="43"/>
        <v>-634625.8117496001</v>
      </c>
      <c r="CJ32" s="59">
        <f t="shared" si="44"/>
        <v>-470317.53579360014</v>
      </c>
    </row>
    <row r="33" spans="1:88" ht="15">
      <c r="A33" s="61" t="s">
        <v>296</v>
      </c>
      <c r="B33" s="61" t="s">
        <v>297</v>
      </c>
      <c r="C33" s="80">
        <v>630959</v>
      </c>
      <c r="D33" s="67">
        <v>595838</v>
      </c>
      <c r="E33" s="75">
        <v>585083</v>
      </c>
      <c r="F33" s="76">
        <v>397382</v>
      </c>
      <c r="G33" s="75">
        <v>394713</v>
      </c>
      <c r="H33" s="76">
        <v>392911</v>
      </c>
      <c r="I33" s="82">
        <v>2050000</v>
      </c>
      <c r="J33" s="69">
        <v>2050000</v>
      </c>
      <c r="K33" s="77">
        <v>2050000</v>
      </c>
      <c r="L33" s="78">
        <v>2050000</v>
      </c>
      <c r="M33" s="77">
        <v>2050000</v>
      </c>
      <c r="N33" s="78">
        <v>2050000</v>
      </c>
      <c r="P33" s="25">
        <f t="shared" si="15"/>
        <v>605671.88</v>
      </c>
      <c r="Q33" s="25">
        <f t="shared" si="16"/>
        <v>588094.4</v>
      </c>
      <c r="R33" s="25">
        <f t="shared" si="17"/>
        <v>449938.28</v>
      </c>
      <c r="S33" s="25">
        <f t="shared" si="18"/>
        <v>395460.32</v>
      </c>
      <c r="T33" s="25">
        <f t="shared" si="19"/>
        <v>393415.56</v>
      </c>
      <c r="U33" s="25">
        <f t="shared" si="20"/>
        <v>2050000</v>
      </c>
      <c r="V33" s="25">
        <f t="shared" si="21"/>
        <v>2050000</v>
      </c>
      <c r="W33" s="25">
        <f t="shared" si="22"/>
        <v>2050000</v>
      </c>
      <c r="X33" s="25">
        <f t="shared" si="23"/>
        <v>2050000</v>
      </c>
      <c r="Y33" s="25">
        <f t="shared" si="24"/>
        <v>2050000</v>
      </c>
      <c r="AA33" s="61" t="s">
        <v>296</v>
      </c>
      <c r="AB33" s="61" t="s">
        <v>297</v>
      </c>
      <c r="AC33" s="103">
        <v>630959</v>
      </c>
      <c r="AD33" s="93">
        <v>595838</v>
      </c>
      <c r="AE33" s="93">
        <v>585083</v>
      </c>
      <c r="AF33" s="93">
        <v>280574</v>
      </c>
      <c r="AG33" s="93">
        <v>275871</v>
      </c>
      <c r="AH33" s="104">
        <v>303762</v>
      </c>
      <c r="AI33" s="103">
        <v>2050000</v>
      </c>
      <c r="AJ33" s="93">
        <v>2050000</v>
      </c>
      <c r="AK33" s="93">
        <v>2050000</v>
      </c>
      <c r="AL33" s="93">
        <v>1692733.075</v>
      </c>
      <c r="AM33" s="93">
        <v>1866075.987</v>
      </c>
      <c r="AN33" s="104">
        <v>2050000</v>
      </c>
      <c r="AP33" s="25">
        <f t="shared" si="25"/>
        <v>605671.88</v>
      </c>
      <c r="AQ33" s="25">
        <f t="shared" si="4"/>
        <v>588094.4</v>
      </c>
      <c r="AR33" s="25">
        <f t="shared" si="5"/>
        <v>365836.52</v>
      </c>
      <c r="AS33" s="25">
        <f t="shared" si="6"/>
        <v>277187.83999999997</v>
      </c>
      <c r="AT33" s="25">
        <f t="shared" si="7"/>
        <v>295952.52</v>
      </c>
      <c r="AU33" s="25">
        <f t="shared" si="26"/>
        <v>2050000</v>
      </c>
      <c r="AV33" s="25">
        <f t="shared" si="27"/>
        <v>2050000</v>
      </c>
      <c r="AW33" s="25">
        <f t="shared" si="28"/>
        <v>1862006.1440650001</v>
      </c>
      <c r="AX33" s="25">
        <f t="shared" si="8"/>
        <v>1783946.1152944</v>
      </c>
      <c r="AY33" s="25">
        <f t="shared" si="29"/>
        <v>1962856.8026406001</v>
      </c>
      <c r="BA33" s="61" t="s">
        <v>296</v>
      </c>
      <c r="BB33" s="61" t="s">
        <v>297</v>
      </c>
      <c r="BC33" s="103">
        <v>630959</v>
      </c>
      <c r="BD33" s="93">
        <v>595838</v>
      </c>
      <c r="BE33" s="93">
        <v>585083</v>
      </c>
      <c r="BF33" s="93">
        <v>408636</v>
      </c>
      <c r="BG33" s="93">
        <v>401215</v>
      </c>
      <c r="BH33" s="104">
        <v>442007</v>
      </c>
      <c r="BI33" s="103">
        <v>2050000</v>
      </c>
      <c r="BJ33" s="93">
        <v>2050000</v>
      </c>
      <c r="BK33" s="93">
        <v>2050000</v>
      </c>
      <c r="BL33" s="93">
        <v>2050000</v>
      </c>
      <c r="BM33" s="93">
        <v>2050000</v>
      </c>
      <c r="BN33" s="104">
        <v>2050000</v>
      </c>
      <c r="BP33" s="25">
        <f t="shared" si="30"/>
        <v>605671.88</v>
      </c>
      <c r="BQ33" s="25">
        <f t="shared" si="9"/>
        <v>588094.4</v>
      </c>
      <c r="BR33" s="25">
        <f t="shared" si="10"/>
        <v>458041.16000000003</v>
      </c>
      <c r="BS33" s="25">
        <f t="shared" si="11"/>
        <v>403292.88</v>
      </c>
      <c r="BT33" s="25">
        <f t="shared" si="12"/>
        <v>430585.24</v>
      </c>
      <c r="BU33" s="25">
        <f t="shared" si="31"/>
        <v>2050000</v>
      </c>
      <c r="BV33" s="25">
        <f t="shared" si="32"/>
        <v>2050000</v>
      </c>
      <c r="BW33" s="25">
        <f t="shared" si="33"/>
        <v>2050000</v>
      </c>
      <c r="BX33" s="25">
        <f t="shared" si="13"/>
        <v>2050000</v>
      </c>
      <c r="BY33" s="25">
        <f t="shared" si="34"/>
        <v>2050000</v>
      </c>
      <c r="CA33" s="59">
        <f t="shared" si="35"/>
        <v>0</v>
      </c>
      <c r="CB33" s="59">
        <f t="shared" si="36"/>
        <v>0</v>
      </c>
      <c r="CC33" s="59">
        <f t="shared" si="37"/>
        <v>-92204.64000000001</v>
      </c>
      <c r="CD33" s="59">
        <f t="shared" si="38"/>
        <v>-126105.04000000004</v>
      </c>
      <c r="CE33" s="59">
        <f t="shared" si="39"/>
        <v>-134632.71999999997</v>
      </c>
      <c r="CF33" s="59">
        <f t="shared" si="40"/>
        <v>0</v>
      </c>
      <c r="CG33" s="59">
        <f t="shared" si="41"/>
        <v>0</v>
      </c>
      <c r="CH33" s="59">
        <f t="shared" si="42"/>
        <v>-187993.85593499988</v>
      </c>
      <c r="CI33" s="59">
        <f t="shared" si="43"/>
        <v>-266053.8847056001</v>
      </c>
      <c r="CJ33" s="59">
        <f t="shared" si="44"/>
        <v>-87143.19735939987</v>
      </c>
    </row>
    <row r="34" spans="1:88" ht="15">
      <c r="A34" s="61" t="s">
        <v>408</v>
      </c>
      <c r="B34" s="61" t="s">
        <v>409</v>
      </c>
      <c r="C34" s="80">
        <v>0</v>
      </c>
      <c r="D34" s="67">
        <v>0</v>
      </c>
      <c r="E34" s="75">
        <v>0</v>
      </c>
      <c r="F34" s="76">
        <v>0</v>
      </c>
      <c r="G34" s="75">
        <v>0</v>
      </c>
      <c r="H34" s="76">
        <v>0</v>
      </c>
      <c r="I34" s="82">
        <v>385830</v>
      </c>
      <c r="J34" s="69">
        <v>385830</v>
      </c>
      <c r="K34" s="77">
        <v>385830</v>
      </c>
      <c r="L34" s="78">
        <v>373545</v>
      </c>
      <c r="M34" s="77">
        <v>371159</v>
      </c>
      <c r="N34" s="78">
        <v>370213</v>
      </c>
      <c r="P34" s="25">
        <f t="shared" si="15"/>
        <v>0</v>
      </c>
      <c r="Q34" s="25">
        <f t="shared" si="16"/>
        <v>0</v>
      </c>
      <c r="R34" s="25">
        <f t="shared" si="17"/>
        <v>0</v>
      </c>
      <c r="S34" s="25">
        <f t="shared" si="18"/>
        <v>0</v>
      </c>
      <c r="T34" s="25">
        <f t="shared" si="19"/>
        <v>0</v>
      </c>
      <c r="U34" s="25">
        <f t="shared" si="20"/>
        <v>385830</v>
      </c>
      <c r="V34" s="25">
        <f t="shared" si="21"/>
        <v>385830</v>
      </c>
      <c r="W34" s="25">
        <f t="shared" si="22"/>
        <v>379365.633</v>
      </c>
      <c r="X34" s="25">
        <f t="shared" si="23"/>
        <v>372289.4868</v>
      </c>
      <c r="Y34" s="25">
        <f t="shared" si="24"/>
        <v>370661.21479999996</v>
      </c>
      <c r="AA34" s="61" t="s">
        <v>408</v>
      </c>
      <c r="AB34" s="61" t="s">
        <v>409</v>
      </c>
      <c r="AC34" s="103">
        <v>0</v>
      </c>
      <c r="AD34" s="93">
        <v>0</v>
      </c>
      <c r="AE34" s="93">
        <v>0</v>
      </c>
      <c r="AF34" s="93">
        <v>0</v>
      </c>
      <c r="AG34" s="93">
        <v>0</v>
      </c>
      <c r="AH34" s="104">
        <v>0</v>
      </c>
      <c r="AI34" s="103">
        <v>385830</v>
      </c>
      <c r="AJ34" s="93">
        <v>385830</v>
      </c>
      <c r="AK34" s="93">
        <v>385830</v>
      </c>
      <c r="AL34" s="93">
        <v>187039</v>
      </c>
      <c r="AM34" s="93">
        <v>189441</v>
      </c>
      <c r="AN34" s="104">
        <v>209433</v>
      </c>
      <c r="AP34" s="25">
        <f t="shared" si="25"/>
        <v>0</v>
      </c>
      <c r="AQ34" s="25">
        <f t="shared" si="4"/>
        <v>0</v>
      </c>
      <c r="AR34" s="25">
        <f t="shared" si="5"/>
        <v>0</v>
      </c>
      <c r="AS34" s="25">
        <f t="shared" si="6"/>
        <v>0</v>
      </c>
      <c r="AT34" s="25">
        <f t="shared" si="7"/>
        <v>0</v>
      </c>
      <c r="AU34" s="25">
        <f t="shared" si="26"/>
        <v>385830</v>
      </c>
      <c r="AV34" s="25">
        <f t="shared" si="27"/>
        <v>385830</v>
      </c>
      <c r="AW34" s="25">
        <f t="shared" si="28"/>
        <v>281226.17579999997</v>
      </c>
      <c r="AX34" s="25">
        <f t="shared" si="8"/>
        <v>188302.9324</v>
      </c>
      <c r="AY34" s="25">
        <f t="shared" si="29"/>
        <v>199960.7904</v>
      </c>
      <c r="BA34" s="61" t="s">
        <v>408</v>
      </c>
      <c r="BB34" s="61" t="s">
        <v>409</v>
      </c>
      <c r="BC34" s="103">
        <v>0</v>
      </c>
      <c r="BD34" s="93">
        <v>0</v>
      </c>
      <c r="BE34" s="93">
        <v>0</v>
      </c>
      <c r="BF34" s="93">
        <v>0</v>
      </c>
      <c r="BG34" s="93">
        <v>0</v>
      </c>
      <c r="BH34" s="104">
        <v>0</v>
      </c>
      <c r="BI34" s="103">
        <v>385830</v>
      </c>
      <c r="BJ34" s="93">
        <v>385830</v>
      </c>
      <c r="BK34" s="93">
        <v>385830</v>
      </c>
      <c r="BL34" s="93">
        <v>382056</v>
      </c>
      <c r="BM34" s="93">
        <v>385830</v>
      </c>
      <c r="BN34" s="104">
        <v>385830</v>
      </c>
      <c r="BP34" s="25">
        <f t="shared" si="30"/>
        <v>0</v>
      </c>
      <c r="BQ34" s="25">
        <f t="shared" si="9"/>
        <v>0</v>
      </c>
      <c r="BR34" s="25">
        <f t="shared" si="10"/>
        <v>0</v>
      </c>
      <c r="BS34" s="25">
        <f t="shared" si="11"/>
        <v>0</v>
      </c>
      <c r="BT34" s="25">
        <f t="shared" si="12"/>
        <v>0</v>
      </c>
      <c r="BU34" s="25">
        <f t="shared" si="31"/>
        <v>385830</v>
      </c>
      <c r="BV34" s="25">
        <f t="shared" si="32"/>
        <v>385830</v>
      </c>
      <c r="BW34" s="25">
        <f t="shared" si="33"/>
        <v>383844.1212</v>
      </c>
      <c r="BX34" s="25">
        <f t="shared" si="13"/>
        <v>384041.8788</v>
      </c>
      <c r="BY34" s="25">
        <f t="shared" si="34"/>
        <v>385830</v>
      </c>
      <c r="CA34" s="59">
        <f t="shared" si="35"/>
        <v>0</v>
      </c>
      <c r="CB34" s="59">
        <f t="shared" si="36"/>
        <v>0</v>
      </c>
      <c r="CC34" s="59">
        <f t="shared" si="37"/>
        <v>0</v>
      </c>
      <c r="CD34" s="59">
        <f t="shared" si="38"/>
        <v>0</v>
      </c>
      <c r="CE34" s="59">
        <f t="shared" si="39"/>
        <v>0</v>
      </c>
      <c r="CF34" s="59">
        <f t="shared" si="40"/>
        <v>0</v>
      </c>
      <c r="CG34" s="59">
        <f t="shared" si="41"/>
        <v>0</v>
      </c>
      <c r="CH34" s="59">
        <f t="shared" si="42"/>
        <v>-102617.94540000003</v>
      </c>
      <c r="CI34" s="59">
        <f t="shared" si="43"/>
        <v>-195738.94640000002</v>
      </c>
      <c r="CJ34" s="59">
        <f t="shared" si="44"/>
        <v>-185869.2096</v>
      </c>
    </row>
    <row r="35" spans="1:88" ht="15">
      <c r="A35" s="61" t="s">
        <v>94</v>
      </c>
      <c r="B35" s="61" t="s">
        <v>95</v>
      </c>
      <c r="C35" s="80">
        <v>4766485</v>
      </c>
      <c r="D35" s="67">
        <v>4827388</v>
      </c>
      <c r="E35" s="75">
        <v>5582858</v>
      </c>
      <c r="F35" s="76">
        <v>3809471</v>
      </c>
      <c r="G35" s="75">
        <v>3786124</v>
      </c>
      <c r="H35" s="76">
        <v>3770596</v>
      </c>
      <c r="I35" s="82">
        <v>20800000</v>
      </c>
      <c r="J35" s="69">
        <v>22900000</v>
      </c>
      <c r="K35" s="77">
        <v>22900000</v>
      </c>
      <c r="L35" s="78">
        <v>20568004.474</v>
      </c>
      <c r="M35" s="77">
        <v>20435660.482</v>
      </c>
      <c r="N35" s="78">
        <v>20389438.856</v>
      </c>
      <c r="P35" s="25">
        <f t="shared" si="15"/>
        <v>4810335.16</v>
      </c>
      <c r="Q35" s="25">
        <f t="shared" si="16"/>
        <v>5371326.4</v>
      </c>
      <c r="R35" s="25">
        <f t="shared" si="17"/>
        <v>4306019.36</v>
      </c>
      <c r="S35" s="25">
        <f t="shared" si="18"/>
        <v>3792661.16</v>
      </c>
      <c r="T35" s="25">
        <f t="shared" si="19"/>
        <v>3774943.8400000003</v>
      </c>
      <c r="U35" s="25">
        <f t="shared" si="20"/>
        <v>21905020</v>
      </c>
      <c r="V35" s="25">
        <f t="shared" si="21"/>
        <v>22900000</v>
      </c>
      <c r="W35" s="25">
        <f t="shared" si="22"/>
        <v>21672903.954218797</v>
      </c>
      <c r="X35" s="25">
        <f t="shared" si="23"/>
        <v>20498365.0654096</v>
      </c>
      <c r="Y35" s="25">
        <f t="shared" si="24"/>
        <v>20411338.6623988</v>
      </c>
      <c r="AA35" s="61" t="s">
        <v>94</v>
      </c>
      <c r="AB35" s="61" t="s">
        <v>95</v>
      </c>
      <c r="AC35" s="103">
        <v>4766485</v>
      </c>
      <c r="AD35" s="93">
        <v>4827388</v>
      </c>
      <c r="AE35" s="93">
        <v>5582858</v>
      </c>
      <c r="AF35" s="93">
        <v>2682228</v>
      </c>
      <c r="AG35" s="93">
        <v>3309404</v>
      </c>
      <c r="AH35" s="104">
        <v>3700791</v>
      </c>
      <c r="AI35" s="103">
        <v>20800000</v>
      </c>
      <c r="AJ35" s="93">
        <v>22900000</v>
      </c>
      <c r="AK35" s="93">
        <v>22900000</v>
      </c>
      <c r="AL35" s="93">
        <v>14603240.207</v>
      </c>
      <c r="AM35" s="93">
        <v>16735232.761</v>
      </c>
      <c r="AN35" s="104">
        <v>18535314.439</v>
      </c>
      <c r="AP35" s="25">
        <f t="shared" si="25"/>
        <v>4810335.16</v>
      </c>
      <c r="AQ35" s="25">
        <f t="shared" si="4"/>
        <v>5371326.4</v>
      </c>
      <c r="AR35" s="25">
        <f t="shared" si="5"/>
        <v>3494404.4000000004</v>
      </c>
      <c r="AS35" s="25">
        <f t="shared" si="6"/>
        <v>3133794.7199999997</v>
      </c>
      <c r="AT35" s="25">
        <f t="shared" si="7"/>
        <v>3591202.64</v>
      </c>
      <c r="AU35" s="25">
        <f t="shared" si="26"/>
        <v>21905020</v>
      </c>
      <c r="AV35" s="25">
        <f t="shared" si="27"/>
        <v>22900000</v>
      </c>
      <c r="AW35" s="25">
        <f t="shared" si="28"/>
        <v>18534244.996923402</v>
      </c>
      <c r="AX35" s="25">
        <f t="shared" si="8"/>
        <v>15725094.6889148</v>
      </c>
      <c r="AY35" s="25">
        <f t="shared" si="29"/>
        <v>17682435.7399636</v>
      </c>
      <c r="BA35" s="61" t="s">
        <v>94</v>
      </c>
      <c r="BB35" s="61" t="s">
        <v>95</v>
      </c>
      <c r="BC35" s="103">
        <v>4766485</v>
      </c>
      <c r="BD35" s="93">
        <v>4827388</v>
      </c>
      <c r="BE35" s="93">
        <v>5582858</v>
      </c>
      <c r="BF35" s="93">
        <v>3904765</v>
      </c>
      <c r="BG35" s="93">
        <v>4813990</v>
      </c>
      <c r="BH35" s="104">
        <v>5379132</v>
      </c>
      <c r="BI35" s="103">
        <v>20800000</v>
      </c>
      <c r="BJ35" s="93">
        <v>22900000</v>
      </c>
      <c r="BK35" s="93">
        <v>22900000</v>
      </c>
      <c r="BL35" s="93">
        <v>21233142.503</v>
      </c>
      <c r="BM35" s="93">
        <v>22900000</v>
      </c>
      <c r="BN35" s="104">
        <v>22900000</v>
      </c>
      <c r="BP35" s="25">
        <f t="shared" si="30"/>
        <v>4810335.16</v>
      </c>
      <c r="BQ35" s="25">
        <f t="shared" si="9"/>
        <v>5371326.4</v>
      </c>
      <c r="BR35" s="25">
        <f t="shared" si="10"/>
        <v>4374631.04</v>
      </c>
      <c r="BS35" s="25">
        <f t="shared" si="11"/>
        <v>4559407</v>
      </c>
      <c r="BT35" s="25">
        <f t="shared" si="12"/>
        <v>5220892.24</v>
      </c>
      <c r="BU35" s="25">
        <f t="shared" si="31"/>
        <v>21905020</v>
      </c>
      <c r="BV35" s="25">
        <f t="shared" si="32"/>
        <v>22900000</v>
      </c>
      <c r="BW35" s="25">
        <f t="shared" si="33"/>
        <v>22022899.585078597</v>
      </c>
      <c r="BX35" s="25">
        <f t="shared" si="13"/>
        <v>22110242.9179214</v>
      </c>
      <c r="BY35" s="25">
        <f t="shared" si="34"/>
        <v>22900000</v>
      </c>
      <c r="CA35" s="59">
        <f t="shared" si="35"/>
        <v>0</v>
      </c>
      <c r="CB35" s="59">
        <f t="shared" si="36"/>
        <v>0</v>
      </c>
      <c r="CC35" s="59">
        <f t="shared" si="37"/>
        <v>-880226.6399999997</v>
      </c>
      <c r="CD35" s="59">
        <f t="shared" si="38"/>
        <v>-1425612.2800000003</v>
      </c>
      <c r="CE35" s="59">
        <f t="shared" si="39"/>
        <v>-1629689.6</v>
      </c>
      <c r="CF35" s="59">
        <f t="shared" si="40"/>
        <v>0</v>
      </c>
      <c r="CG35" s="59">
        <f t="shared" si="41"/>
        <v>0</v>
      </c>
      <c r="CH35" s="59">
        <f t="shared" si="42"/>
        <v>-3488654.588155195</v>
      </c>
      <c r="CI35" s="59">
        <f t="shared" si="43"/>
        <v>-6385148.2290066015</v>
      </c>
      <c r="CJ35" s="59">
        <f t="shared" si="44"/>
        <v>-5217564.260036401</v>
      </c>
    </row>
    <row r="36" spans="1:88" ht="15">
      <c r="A36" s="61" t="s">
        <v>218</v>
      </c>
      <c r="B36" s="61" t="s">
        <v>219</v>
      </c>
      <c r="C36" s="80">
        <v>6368653</v>
      </c>
      <c r="D36" s="67">
        <v>7315747</v>
      </c>
      <c r="E36" s="75">
        <v>8655118</v>
      </c>
      <c r="F36" s="76">
        <v>5934732</v>
      </c>
      <c r="G36" s="75">
        <v>5896352</v>
      </c>
      <c r="H36" s="76">
        <v>5878516</v>
      </c>
      <c r="I36" s="82">
        <v>24804000</v>
      </c>
      <c r="J36" s="69">
        <v>25548100</v>
      </c>
      <c r="K36" s="77">
        <v>25548100</v>
      </c>
      <c r="L36" s="78">
        <v>22897907.376000002</v>
      </c>
      <c r="M36" s="77">
        <v>22752141.911</v>
      </c>
      <c r="N36" s="78">
        <v>22696942.659</v>
      </c>
      <c r="P36" s="25">
        <f t="shared" si="15"/>
        <v>7050560.68</v>
      </c>
      <c r="Q36" s="25">
        <f t="shared" si="16"/>
        <v>8280094.12</v>
      </c>
      <c r="R36" s="25">
        <f t="shared" si="17"/>
        <v>6696440.08</v>
      </c>
      <c r="S36" s="25">
        <f t="shared" si="18"/>
        <v>5907098.399999999</v>
      </c>
      <c r="T36" s="25">
        <f t="shared" si="19"/>
        <v>5883510.08</v>
      </c>
      <c r="U36" s="25">
        <f t="shared" si="20"/>
        <v>25195545.42</v>
      </c>
      <c r="V36" s="25">
        <f t="shared" si="21"/>
        <v>25548100</v>
      </c>
      <c r="W36" s="25">
        <f t="shared" si="22"/>
        <v>24153568.6412512</v>
      </c>
      <c r="X36" s="25">
        <f t="shared" si="23"/>
        <v>22821205.588317</v>
      </c>
      <c r="Y36" s="25">
        <f t="shared" si="24"/>
        <v>22723096.0645976</v>
      </c>
      <c r="AA36" s="61" t="s">
        <v>218</v>
      </c>
      <c r="AB36" s="61" t="s">
        <v>219</v>
      </c>
      <c r="AC36" s="103">
        <v>6368653</v>
      </c>
      <c r="AD36" s="93">
        <v>7315747</v>
      </c>
      <c r="AE36" s="93">
        <v>8655118</v>
      </c>
      <c r="AF36" s="93">
        <v>4165432</v>
      </c>
      <c r="AG36" s="93">
        <v>3863116</v>
      </c>
      <c r="AH36" s="104">
        <v>4291966</v>
      </c>
      <c r="AI36" s="103">
        <v>24804000</v>
      </c>
      <c r="AJ36" s="93">
        <v>25548100</v>
      </c>
      <c r="AK36" s="93">
        <v>25548100</v>
      </c>
      <c r="AL36" s="93">
        <v>16225348.879</v>
      </c>
      <c r="AM36" s="93">
        <v>17443513.285</v>
      </c>
      <c r="AN36" s="104">
        <v>19301947.802</v>
      </c>
      <c r="AP36" s="25">
        <f t="shared" si="25"/>
        <v>7050560.68</v>
      </c>
      <c r="AQ36" s="25">
        <f t="shared" si="4"/>
        <v>8280094.12</v>
      </c>
      <c r="AR36" s="25">
        <f t="shared" si="5"/>
        <v>5422544.08</v>
      </c>
      <c r="AS36" s="25">
        <f t="shared" si="6"/>
        <v>3947764.4800000004</v>
      </c>
      <c r="AT36" s="25">
        <f t="shared" si="7"/>
        <v>4171888</v>
      </c>
      <c r="AU36" s="25">
        <f t="shared" si="26"/>
        <v>25195545.42</v>
      </c>
      <c r="AV36" s="25">
        <f t="shared" si="27"/>
        <v>25548100</v>
      </c>
      <c r="AW36" s="25">
        <f t="shared" si="28"/>
        <v>20642468.3601298</v>
      </c>
      <c r="AX36" s="25">
        <f t="shared" si="8"/>
        <v>16866346.9894372</v>
      </c>
      <c r="AY36" s="25">
        <f t="shared" si="29"/>
        <v>18421421.5278454</v>
      </c>
      <c r="BA36" s="61" t="s">
        <v>218</v>
      </c>
      <c r="BB36" s="61" t="s">
        <v>219</v>
      </c>
      <c r="BC36" s="103">
        <v>6368653</v>
      </c>
      <c r="BD36" s="93">
        <v>7315747</v>
      </c>
      <c r="BE36" s="93">
        <v>8655118</v>
      </c>
      <c r="BF36" s="93">
        <v>6060883</v>
      </c>
      <c r="BG36" s="93">
        <v>5616474</v>
      </c>
      <c r="BH36" s="104">
        <v>6237131</v>
      </c>
      <c r="BI36" s="103">
        <v>24804000</v>
      </c>
      <c r="BJ36" s="93">
        <v>25548100</v>
      </c>
      <c r="BK36" s="93">
        <v>25548100</v>
      </c>
      <c r="BL36" s="93">
        <v>23593017.281999998</v>
      </c>
      <c r="BM36" s="93">
        <v>25369326.905</v>
      </c>
      <c r="BN36" s="104">
        <v>25548100</v>
      </c>
      <c r="BP36" s="25">
        <f t="shared" si="30"/>
        <v>7050560.68</v>
      </c>
      <c r="BQ36" s="25">
        <f t="shared" si="9"/>
        <v>8280094.12</v>
      </c>
      <c r="BR36" s="25">
        <f t="shared" si="10"/>
        <v>6787268.8</v>
      </c>
      <c r="BS36" s="25">
        <f t="shared" si="11"/>
        <v>5740908.52</v>
      </c>
      <c r="BT36" s="25">
        <f t="shared" si="12"/>
        <v>6063347.040000001</v>
      </c>
      <c r="BU36" s="25">
        <f t="shared" si="31"/>
        <v>25195545.42</v>
      </c>
      <c r="BV36" s="25">
        <f t="shared" si="32"/>
        <v>25548100</v>
      </c>
      <c r="BW36" s="25">
        <f t="shared" si="33"/>
        <v>24519335.473788396</v>
      </c>
      <c r="BX36" s="25">
        <f t="shared" si="13"/>
        <v>24527711.4056226</v>
      </c>
      <c r="BY36" s="25">
        <f t="shared" si="34"/>
        <v>25463397.307589002</v>
      </c>
      <c r="CA36" s="59">
        <f t="shared" si="35"/>
        <v>0</v>
      </c>
      <c r="CB36" s="59">
        <f t="shared" si="36"/>
        <v>0</v>
      </c>
      <c r="CC36" s="59">
        <f t="shared" si="37"/>
        <v>-1364724.7199999997</v>
      </c>
      <c r="CD36" s="59">
        <f t="shared" si="38"/>
        <v>-1793144.039999999</v>
      </c>
      <c r="CE36" s="59">
        <f t="shared" si="39"/>
        <v>-1891459.040000001</v>
      </c>
      <c r="CF36" s="59">
        <f t="shared" si="40"/>
        <v>0</v>
      </c>
      <c r="CG36" s="59">
        <f t="shared" si="41"/>
        <v>0</v>
      </c>
      <c r="CH36" s="59">
        <f t="shared" si="42"/>
        <v>-3876867.113658596</v>
      </c>
      <c r="CI36" s="59">
        <f t="shared" si="43"/>
        <v>-7661364.416185401</v>
      </c>
      <c r="CJ36" s="59">
        <f t="shared" si="44"/>
        <v>-7041975.779743601</v>
      </c>
    </row>
    <row r="37" spans="1:88" ht="15">
      <c r="A37" s="61" t="s">
        <v>448</v>
      </c>
      <c r="B37" s="61" t="s">
        <v>449</v>
      </c>
      <c r="C37" s="80">
        <v>2393731</v>
      </c>
      <c r="D37" s="67">
        <v>2468283</v>
      </c>
      <c r="E37" s="75">
        <v>2714007</v>
      </c>
      <c r="F37" s="76">
        <v>1899632</v>
      </c>
      <c r="G37" s="75">
        <v>1887807</v>
      </c>
      <c r="H37" s="76">
        <v>1880941</v>
      </c>
      <c r="I37" s="82">
        <v>5625000</v>
      </c>
      <c r="J37" s="69">
        <v>5625000</v>
      </c>
      <c r="K37" s="77">
        <v>5625000</v>
      </c>
      <c r="L37" s="78">
        <v>5625000</v>
      </c>
      <c r="M37" s="77">
        <v>5625000</v>
      </c>
      <c r="N37" s="78">
        <v>5625000</v>
      </c>
      <c r="P37" s="25">
        <f t="shared" si="15"/>
        <v>2447408.44</v>
      </c>
      <c r="Q37" s="25">
        <f t="shared" si="16"/>
        <v>2645204.2800000003</v>
      </c>
      <c r="R37" s="25">
        <f t="shared" si="17"/>
        <v>2127657</v>
      </c>
      <c r="S37" s="25">
        <f t="shared" si="18"/>
        <v>1891118</v>
      </c>
      <c r="T37" s="25">
        <f t="shared" si="19"/>
        <v>1882863.48</v>
      </c>
      <c r="U37" s="25">
        <f t="shared" si="20"/>
        <v>5625000</v>
      </c>
      <c r="V37" s="25">
        <f t="shared" si="21"/>
        <v>5625000</v>
      </c>
      <c r="W37" s="25">
        <f t="shared" si="22"/>
        <v>5625000</v>
      </c>
      <c r="X37" s="25">
        <f t="shared" si="23"/>
        <v>5625000</v>
      </c>
      <c r="Y37" s="25">
        <f t="shared" si="24"/>
        <v>5625000</v>
      </c>
      <c r="AA37" s="61" t="s">
        <v>448</v>
      </c>
      <c r="AB37" s="61" t="s">
        <v>449</v>
      </c>
      <c r="AC37" s="103">
        <v>2393731</v>
      </c>
      <c r="AD37" s="93">
        <v>2468283</v>
      </c>
      <c r="AE37" s="93">
        <v>2714007</v>
      </c>
      <c r="AF37" s="93">
        <v>1364262</v>
      </c>
      <c r="AG37" s="93">
        <v>1335353</v>
      </c>
      <c r="AH37" s="104">
        <v>1451763</v>
      </c>
      <c r="AI37" s="103">
        <v>5625000</v>
      </c>
      <c r="AJ37" s="93">
        <v>5625000</v>
      </c>
      <c r="AK37" s="93">
        <v>5625000</v>
      </c>
      <c r="AL37" s="93">
        <v>4983245.153</v>
      </c>
      <c r="AM37" s="93">
        <v>5410441.593</v>
      </c>
      <c r="AN37" s="104">
        <v>5625000</v>
      </c>
      <c r="AP37" s="25">
        <f t="shared" si="25"/>
        <v>2447408.44</v>
      </c>
      <c r="AQ37" s="25">
        <f t="shared" si="4"/>
        <v>2645204.2800000003</v>
      </c>
      <c r="AR37" s="25">
        <f t="shared" si="5"/>
        <v>1742190.6</v>
      </c>
      <c r="AS37" s="25">
        <f t="shared" si="6"/>
        <v>1343447.52</v>
      </c>
      <c r="AT37" s="25">
        <f t="shared" si="7"/>
        <v>1419168.2</v>
      </c>
      <c r="AU37" s="25">
        <f t="shared" si="26"/>
        <v>5625000</v>
      </c>
      <c r="AV37" s="25">
        <f t="shared" si="27"/>
        <v>5625000</v>
      </c>
      <c r="AW37" s="25">
        <f t="shared" si="28"/>
        <v>5287308.5995086</v>
      </c>
      <c r="AX37" s="25">
        <f t="shared" si="8"/>
        <v>5208035.919728</v>
      </c>
      <c r="AY37" s="25">
        <f t="shared" si="29"/>
        <v>5523342.2267634</v>
      </c>
      <c r="BA37" s="61" t="s">
        <v>448</v>
      </c>
      <c r="BB37" s="61" t="s">
        <v>449</v>
      </c>
      <c r="BC37" s="103">
        <v>2393731</v>
      </c>
      <c r="BD37" s="93">
        <v>2468283</v>
      </c>
      <c r="BE37" s="93">
        <v>2714007</v>
      </c>
      <c r="BF37" s="93">
        <v>1985224</v>
      </c>
      <c r="BG37" s="93">
        <v>1940625</v>
      </c>
      <c r="BH37" s="104">
        <v>2109427</v>
      </c>
      <c r="BI37" s="103">
        <v>5625000</v>
      </c>
      <c r="BJ37" s="93">
        <v>5625000</v>
      </c>
      <c r="BK37" s="93">
        <v>5625000</v>
      </c>
      <c r="BL37" s="93">
        <v>5625000</v>
      </c>
      <c r="BM37" s="93">
        <v>5625000</v>
      </c>
      <c r="BN37" s="104">
        <v>5625000</v>
      </c>
      <c r="BP37" s="25">
        <f t="shared" si="30"/>
        <v>2447408.44</v>
      </c>
      <c r="BQ37" s="25">
        <f t="shared" si="9"/>
        <v>2645204.2800000003</v>
      </c>
      <c r="BR37" s="25">
        <f t="shared" si="10"/>
        <v>2189283.24</v>
      </c>
      <c r="BS37" s="25">
        <f t="shared" si="11"/>
        <v>1953112.7200000002</v>
      </c>
      <c r="BT37" s="25">
        <f t="shared" si="12"/>
        <v>2062162.44</v>
      </c>
      <c r="BU37" s="25">
        <f t="shared" si="31"/>
        <v>5625000</v>
      </c>
      <c r="BV37" s="25">
        <f t="shared" si="32"/>
        <v>5625000</v>
      </c>
      <c r="BW37" s="25">
        <f t="shared" si="33"/>
        <v>5625000</v>
      </c>
      <c r="BX37" s="25">
        <f t="shared" si="13"/>
        <v>5625000</v>
      </c>
      <c r="BY37" s="25">
        <f t="shared" si="34"/>
        <v>5625000</v>
      </c>
      <c r="CA37" s="59">
        <f t="shared" si="35"/>
        <v>0</v>
      </c>
      <c r="CB37" s="59">
        <f t="shared" si="36"/>
        <v>0</v>
      </c>
      <c r="CC37" s="59">
        <f t="shared" si="37"/>
        <v>-447092.64000000013</v>
      </c>
      <c r="CD37" s="59">
        <f t="shared" si="38"/>
        <v>-609665.2000000002</v>
      </c>
      <c r="CE37" s="59">
        <f t="shared" si="39"/>
        <v>-642994.24</v>
      </c>
      <c r="CF37" s="59">
        <f t="shared" si="40"/>
        <v>0</v>
      </c>
      <c r="CG37" s="59">
        <f t="shared" si="41"/>
        <v>0</v>
      </c>
      <c r="CH37" s="59">
        <f t="shared" si="42"/>
        <v>-337691.4004913997</v>
      </c>
      <c r="CI37" s="59">
        <f t="shared" si="43"/>
        <v>-416964.0802720003</v>
      </c>
      <c r="CJ37" s="59">
        <f t="shared" si="44"/>
        <v>-101657.77323659975</v>
      </c>
    </row>
    <row r="38" spans="1:88" ht="15">
      <c r="A38" s="61" t="s">
        <v>444</v>
      </c>
      <c r="B38" s="61" t="s">
        <v>445</v>
      </c>
      <c r="C38" s="80">
        <v>1213061</v>
      </c>
      <c r="D38" s="67">
        <v>1402184</v>
      </c>
      <c r="E38" s="75">
        <v>1501437</v>
      </c>
      <c r="F38" s="76">
        <v>1035898</v>
      </c>
      <c r="G38" s="75">
        <v>1029876</v>
      </c>
      <c r="H38" s="76">
        <v>1025917</v>
      </c>
      <c r="I38" s="82">
        <v>4750000</v>
      </c>
      <c r="J38" s="69">
        <v>4800000</v>
      </c>
      <c r="K38" s="77">
        <v>4800000</v>
      </c>
      <c r="L38" s="78">
        <v>4800000</v>
      </c>
      <c r="M38" s="77">
        <v>4800000</v>
      </c>
      <c r="N38" s="78">
        <v>4800000</v>
      </c>
      <c r="P38" s="25">
        <f t="shared" si="15"/>
        <v>1349229.56</v>
      </c>
      <c r="Q38" s="25">
        <f t="shared" si="16"/>
        <v>1473646.16</v>
      </c>
      <c r="R38" s="25">
        <f t="shared" si="17"/>
        <v>1166248.92</v>
      </c>
      <c r="S38" s="25">
        <f t="shared" si="18"/>
        <v>1031562.1599999999</v>
      </c>
      <c r="T38" s="25">
        <f t="shared" si="19"/>
        <v>1027025.52</v>
      </c>
      <c r="U38" s="25">
        <f t="shared" si="20"/>
        <v>4776310</v>
      </c>
      <c r="V38" s="25">
        <f t="shared" si="21"/>
        <v>4800000</v>
      </c>
      <c r="W38" s="25">
        <f t="shared" si="22"/>
        <v>4800000</v>
      </c>
      <c r="X38" s="25">
        <f t="shared" si="23"/>
        <v>4800000</v>
      </c>
      <c r="Y38" s="25">
        <f t="shared" si="24"/>
        <v>4800000</v>
      </c>
      <c r="AA38" s="61" t="s">
        <v>444</v>
      </c>
      <c r="AB38" s="61" t="s">
        <v>445</v>
      </c>
      <c r="AC38" s="103">
        <v>1213061</v>
      </c>
      <c r="AD38" s="93">
        <v>1402184</v>
      </c>
      <c r="AE38" s="93">
        <v>1501437</v>
      </c>
      <c r="AF38" s="93">
        <v>738741</v>
      </c>
      <c r="AG38" s="93">
        <v>652704</v>
      </c>
      <c r="AH38" s="104">
        <v>711655</v>
      </c>
      <c r="AI38" s="103">
        <v>4750000</v>
      </c>
      <c r="AJ38" s="93">
        <v>4800000</v>
      </c>
      <c r="AK38" s="93">
        <v>4800000</v>
      </c>
      <c r="AL38" s="93">
        <v>3725140.965</v>
      </c>
      <c r="AM38" s="93">
        <v>4018452.384</v>
      </c>
      <c r="AN38" s="104">
        <v>4431135.532</v>
      </c>
      <c r="AP38" s="25">
        <f t="shared" si="25"/>
        <v>1349229.56</v>
      </c>
      <c r="AQ38" s="25">
        <f t="shared" si="4"/>
        <v>1473646.16</v>
      </c>
      <c r="AR38" s="25">
        <f t="shared" si="5"/>
        <v>952295.8800000001</v>
      </c>
      <c r="AS38" s="25">
        <f t="shared" si="6"/>
        <v>676794.36</v>
      </c>
      <c r="AT38" s="25">
        <f t="shared" si="7"/>
        <v>695148.72</v>
      </c>
      <c r="AU38" s="25">
        <f t="shared" si="26"/>
        <v>4776310</v>
      </c>
      <c r="AV38" s="25">
        <f t="shared" si="27"/>
        <v>4800000</v>
      </c>
      <c r="AW38" s="25">
        <f t="shared" si="28"/>
        <v>4234409.175783</v>
      </c>
      <c r="AX38" s="25">
        <f t="shared" si="8"/>
        <v>3879481.4336778</v>
      </c>
      <c r="AY38" s="25">
        <f t="shared" si="29"/>
        <v>4235606.2564776</v>
      </c>
      <c r="BA38" s="61" t="s">
        <v>444</v>
      </c>
      <c r="BB38" s="61" t="s">
        <v>445</v>
      </c>
      <c r="BC38" s="103">
        <v>1213061</v>
      </c>
      <c r="BD38" s="93">
        <v>1402184</v>
      </c>
      <c r="BE38" s="93">
        <v>1501437</v>
      </c>
      <c r="BF38" s="93">
        <v>1073436</v>
      </c>
      <c r="BG38" s="93">
        <v>949392</v>
      </c>
      <c r="BH38" s="104">
        <v>1034170</v>
      </c>
      <c r="BI38" s="103">
        <v>4750000</v>
      </c>
      <c r="BJ38" s="93">
        <v>4800000</v>
      </c>
      <c r="BK38" s="93">
        <v>4800000</v>
      </c>
      <c r="BL38" s="93">
        <v>4800000</v>
      </c>
      <c r="BM38" s="93">
        <v>4800000</v>
      </c>
      <c r="BN38" s="104">
        <v>4800000</v>
      </c>
      <c r="BP38" s="25">
        <f t="shared" si="30"/>
        <v>1349229.56</v>
      </c>
      <c r="BQ38" s="25">
        <f t="shared" si="9"/>
        <v>1473646.16</v>
      </c>
      <c r="BR38" s="25">
        <f t="shared" si="10"/>
        <v>1193276.28</v>
      </c>
      <c r="BS38" s="25">
        <f t="shared" si="11"/>
        <v>984124.3200000001</v>
      </c>
      <c r="BT38" s="25">
        <f t="shared" si="12"/>
        <v>1010432.16</v>
      </c>
      <c r="BU38" s="25">
        <f t="shared" si="31"/>
        <v>4776310</v>
      </c>
      <c r="BV38" s="25">
        <f t="shared" si="32"/>
        <v>4800000</v>
      </c>
      <c r="BW38" s="25">
        <f t="shared" si="33"/>
        <v>4800000</v>
      </c>
      <c r="BX38" s="25">
        <f t="shared" si="13"/>
        <v>4800000</v>
      </c>
      <c r="BY38" s="25">
        <f t="shared" si="34"/>
        <v>4800000</v>
      </c>
      <c r="CA38" s="59">
        <f t="shared" si="35"/>
        <v>0</v>
      </c>
      <c r="CB38" s="59">
        <f t="shared" si="36"/>
        <v>0</v>
      </c>
      <c r="CC38" s="59">
        <f t="shared" si="37"/>
        <v>-240980.3999999999</v>
      </c>
      <c r="CD38" s="59">
        <f t="shared" si="38"/>
        <v>-307329.9600000001</v>
      </c>
      <c r="CE38" s="59">
        <f t="shared" si="39"/>
        <v>-315283.44000000006</v>
      </c>
      <c r="CF38" s="59">
        <f t="shared" si="40"/>
        <v>0</v>
      </c>
      <c r="CG38" s="59">
        <f t="shared" si="41"/>
        <v>0</v>
      </c>
      <c r="CH38" s="59">
        <f t="shared" si="42"/>
        <v>-565590.824217</v>
      </c>
      <c r="CI38" s="59">
        <f t="shared" si="43"/>
        <v>-920518.5663222</v>
      </c>
      <c r="CJ38" s="59">
        <f t="shared" si="44"/>
        <v>-564393.7435224</v>
      </c>
    </row>
    <row r="39" spans="1:88" ht="15">
      <c r="A39" s="61" t="s">
        <v>222</v>
      </c>
      <c r="B39" s="61" t="s">
        <v>223</v>
      </c>
      <c r="C39" s="80">
        <v>1372279</v>
      </c>
      <c r="D39" s="67">
        <v>1630008</v>
      </c>
      <c r="E39" s="75">
        <v>1992183</v>
      </c>
      <c r="F39" s="76">
        <v>1395964</v>
      </c>
      <c r="G39" s="75">
        <v>1386272</v>
      </c>
      <c r="H39" s="76">
        <v>1379700</v>
      </c>
      <c r="I39" s="82">
        <v>9300000</v>
      </c>
      <c r="J39" s="69">
        <v>9500000</v>
      </c>
      <c r="K39" s="77">
        <v>9500000</v>
      </c>
      <c r="L39" s="78">
        <v>8675401.491</v>
      </c>
      <c r="M39" s="77">
        <v>8620770.355</v>
      </c>
      <c r="N39" s="78">
        <v>8601831.184</v>
      </c>
      <c r="P39" s="25">
        <f t="shared" si="15"/>
        <v>1557843.8800000001</v>
      </c>
      <c r="Q39" s="25">
        <f t="shared" si="16"/>
        <v>1890774</v>
      </c>
      <c r="R39" s="25">
        <f t="shared" si="17"/>
        <v>1562905.32</v>
      </c>
      <c r="S39" s="25">
        <f t="shared" si="18"/>
        <v>1388985.76</v>
      </c>
      <c r="T39" s="25">
        <f t="shared" si="19"/>
        <v>1381540.1600000001</v>
      </c>
      <c r="U39" s="25">
        <f t="shared" si="20"/>
        <v>9405240</v>
      </c>
      <c r="V39" s="25">
        <f t="shared" si="21"/>
        <v>9500000</v>
      </c>
      <c r="W39" s="25">
        <f t="shared" si="22"/>
        <v>9066096.264564201</v>
      </c>
      <c r="X39" s="25">
        <f t="shared" si="23"/>
        <v>8646654.5872368</v>
      </c>
      <c r="Y39" s="25">
        <f t="shared" si="24"/>
        <v>8610804.5632198</v>
      </c>
      <c r="AA39" s="61" t="s">
        <v>222</v>
      </c>
      <c r="AB39" s="61" t="s">
        <v>223</v>
      </c>
      <c r="AC39" s="103">
        <v>1372279</v>
      </c>
      <c r="AD39" s="93">
        <v>1630008</v>
      </c>
      <c r="AE39" s="93">
        <v>1992183</v>
      </c>
      <c r="AF39" s="93">
        <v>984019</v>
      </c>
      <c r="AG39" s="93">
        <v>916099</v>
      </c>
      <c r="AH39" s="104">
        <v>1011662</v>
      </c>
      <c r="AI39" s="103">
        <v>9300000</v>
      </c>
      <c r="AJ39" s="93">
        <v>9500000</v>
      </c>
      <c r="AK39" s="93">
        <v>9500000</v>
      </c>
      <c r="AL39" s="93">
        <v>6159478.448</v>
      </c>
      <c r="AM39" s="93">
        <v>6746436.252</v>
      </c>
      <c r="AN39" s="104">
        <v>7456319.434</v>
      </c>
      <c r="AP39" s="25">
        <f t="shared" si="25"/>
        <v>1557843.8800000001</v>
      </c>
      <c r="AQ39" s="25">
        <f t="shared" si="4"/>
        <v>1890774</v>
      </c>
      <c r="AR39" s="25">
        <f t="shared" si="5"/>
        <v>1266304.92</v>
      </c>
      <c r="AS39" s="25">
        <f t="shared" si="6"/>
        <v>935116.6000000001</v>
      </c>
      <c r="AT39" s="25">
        <f t="shared" si="7"/>
        <v>984904.3600000001</v>
      </c>
      <c r="AU39" s="25">
        <f t="shared" si="26"/>
        <v>9405240</v>
      </c>
      <c r="AV39" s="25">
        <f t="shared" si="27"/>
        <v>9500000</v>
      </c>
      <c r="AW39" s="25">
        <f t="shared" si="28"/>
        <v>7742217.5593376</v>
      </c>
      <c r="AX39" s="25">
        <f t="shared" si="8"/>
        <v>6468335.6444648</v>
      </c>
      <c r="AY39" s="25">
        <f t="shared" si="29"/>
        <v>7119976.7823684</v>
      </c>
      <c r="BA39" s="61" t="s">
        <v>222</v>
      </c>
      <c r="BB39" s="61" t="s">
        <v>223</v>
      </c>
      <c r="BC39" s="103">
        <v>1372279</v>
      </c>
      <c r="BD39" s="93">
        <v>1630008</v>
      </c>
      <c r="BE39" s="93">
        <v>1992183</v>
      </c>
      <c r="BF39" s="93">
        <v>1430567</v>
      </c>
      <c r="BG39" s="93">
        <v>1331631</v>
      </c>
      <c r="BH39" s="104">
        <v>1471239</v>
      </c>
      <c r="BI39" s="103">
        <v>9300000</v>
      </c>
      <c r="BJ39" s="93">
        <v>9500000</v>
      </c>
      <c r="BK39" s="93">
        <v>9500000</v>
      </c>
      <c r="BL39" s="93">
        <v>8958075.629999999</v>
      </c>
      <c r="BM39" s="93">
        <v>9500000</v>
      </c>
      <c r="BN39" s="104">
        <v>9500000</v>
      </c>
      <c r="BP39" s="25">
        <f t="shared" si="30"/>
        <v>1557843.8800000001</v>
      </c>
      <c r="BQ39" s="25">
        <f t="shared" si="9"/>
        <v>1890774</v>
      </c>
      <c r="BR39" s="25">
        <f t="shared" si="10"/>
        <v>1587819.48</v>
      </c>
      <c r="BS39" s="25">
        <f t="shared" si="11"/>
        <v>1359333.08</v>
      </c>
      <c r="BT39" s="25">
        <f t="shared" si="12"/>
        <v>1432148.7600000002</v>
      </c>
      <c r="BU39" s="25">
        <f t="shared" si="31"/>
        <v>9405240</v>
      </c>
      <c r="BV39" s="25">
        <f t="shared" si="32"/>
        <v>9500000</v>
      </c>
      <c r="BW39" s="25">
        <f t="shared" si="33"/>
        <v>9214839.396506</v>
      </c>
      <c r="BX39" s="25">
        <f t="shared" si="13"/>
        <v>9243236.233493999</v>
      </c>
      <c r="BY39" s="25">
        <f t="shared" si="34"/>
        <v>9500000</v>
      </c>
      <c r="CA39" s="59">
        <f t="shared" si="35"/>
        <v>0</v>
      </c>
      <c r="CB39" s="59">
        <f t="shared" si="36"/>
        <v>0</v>
      </c>
      <c r="CC39" s="59">
        <f t="shared" si="37"/>
        <v>-321514.56000000006</v>
      </c>
      <c r="CD39" s="59">
        <f t="shared" si="38"/>
        <v>-424216.48</v>
      </c>
      <c r="CE39" s="59">
        <f t="shared" si="39"/>
        <v>-447244.40000000014</v>
      </c>
      <c r="CF39" s="59">
        <f t="shared" si="40"/>
        <v>0</v>
      </c>
      <c r="CG39" s="59">
        <f t="shared" si="41"/>
        <v>0</v>
      </c>
      <c r="CH39" s="59">
        <f t="shared" si="42"/>
        <v>-1472621.8371684002</v>
      </c>
      <c r="CI39" s="59">
        <f t="shared" si="43"/>
        <v>-2774900.5890291985</v>
      </c>
      <c r="CJ39" s="59">
        <f t="shared" si="44"/>
        <v>-2380023.2176316</v>
      </c>
    </row>
    <row r="40" spans="1:88" ht="15">
      <c r="A40" s="61" t="s">
        <v>524</v>
      </c>
      <c r="B40" s="61" t="s">
        <v>525</v>
      </c>
      <c r="C40" s="80">
        <v>430870</v>
      </c>
      <c r="D40" s="67">
        <v>409433</v>
      </c>
      <c r="E40" s="75">
        <v>534966</v>
      </c>
      <c r="F40" s="76">
        <v>377485</v>
      </c>
      <c r="G40" s="75">
        <v>375296</v>
      </c>
      <c r="H40" s="76">
        <v>373820</v>
      </c>
      <c r="I40" s="82">
        <v>1056000</v>
      </c>
      <c r="J40" s="69">
        <v>1000000</v>
      </c>
      <c r="K40" s="77">
        <v>1000000</v>
      </c>
      <c r="L40" s="78">
        <v>1000000</v>
      </c>
      <c r="M40" s="77">
        <v>1000000</v>
      </c>
      <c r="N40" s="78">
        <v>1000000</v>
      </c>
      <c r="P40" s="25">
        <f t="shared" si="15"/>
        <v>415435.36</v>
      </c>
      <c r="Q40" s="25">
        <f t="shared" si="16"/>
        <v>499816.75999999995</v>
      </c>
      <c r="R40" s="25">
        <f t="shared" si="17"/>
        <v>421579.68000000005</v>
      </c>
      <c r="S40" s="25">
        <f t="shared" si="18"/>
        <v>375908.92</v>
      </c>
      <c r="T40" s="25">
        <f t="shared" si="19"/>
        <v>374233.27999999997</v>
      </c>
      <c r="U40" s="25">
        <f t="shared" si="20"/>
        <v>1026532.8</v>
      </c>
      <c r="V40" s="25">
        <f t="shared" si="21"/>
        <v>1000000</v>
      </c>
      <c r="W40" s="25">
        <f t="shared" si="22"/>
        <v>1000000</v>
      </c>
      <c r="X40" s="25">
        <f t="shared" si="23"/>
        <v>1000000</v>
      </c>
      <c r="Y40" s="25">
        <f t="shared" si="24"/>
        <v>1000000</v>
      </c>
      <c r="AA40" s="61" t="s">
        <v>524</v>
      </c>
      <c r="AB40" s="61" t="s">
        <v>525</v>
      </c>
      <c r="AC40" s="103">
        <v>430870</v>
      </c>
      <c r="AD40" s="93">
        <v>409433</v>
      </c>
      <c r="AE40" s="93">
        <v>534966</v>
      </c>
      <c r="AF40" s="93">
        <v>269889</v>
      </c>
      <c r="AG40" s="93">
        <v>244065</v>
      </c>
      <c r="AH40" s="104">
        <v>261869</v>
      </c>
      <c r="AI40" s="103">
        <v>1056000</v>
      </c>
      <c r="AJ40" s="93">
        <v>1000000</v>
      </c>
      <c r="AK40" s="93">
        <v>1000000</v>
      </c>
      <c r="AL40" s="93">
        <v>1000000</v>
      </c>
      <c r="AM40" s="93">
        <v>1000000</v>
      </c>
      <c r="AN40" s="104">
        <v>1000000</v>
      </c>
      <c r="AP40" s="25">
        <f t="shared" si="25"/>
        <v>415435.36</v>
      </c>
      <c r="AQ40" s="25">
        <f t="shared" si="4"/>
        <v>499816.75999999995</v>
      </c>
      <c r="AR40" s="25">
        <f t="shared" si="5"/>
        <v>344110.56</v>
      </c>
      <c r="AS40" s="25">
        <f t="shared" si="6"/>
        <v>251295.72</v>
      </c>
      <c r="AT40" s="25">
        <f t="shared" si="7"/>
        <v>256883.88</v>
      </c>
      <c r="AU40" s="25">
        <f t="shared" si="26"/>
        <v>1026532.8</v>
      </c>
      <c r="AV40" s="25">
        <f t="shared" si="27"/>
        <v>1000000</v>
      </c>
      <c r="AW40" s="25">
        <f t="shared" si="28"/>
        <v>1000000</v>
      </c>
      <c r="AX40" s="25">
        <f t="shared" si="8"/>
        <v>1000000</v>
      </c>
      <c r="AY40" s="25">
        <f t="shared" si="29"/>
        <v>1000000</v>
      </c>
      <c r="BA40" s="61" t="s">
        <v>524</v>
      </c>
      <c r="BB40" s="61" t="s">
        <v>525</v>
      </c>
      <c r="BC40" s="103">
        <v>430870</v>
      </c>
      <c r="BD40" s="93">
        <v>409433</v>
      </c>
      <c r="BE40" s="93">
        <v>534966</v>
      </c>
      <c r="BF40" s="93">
        <v>392704</v>
      </c>
      <c r="BG40" s="93">
        <v>354832</v>
      </c>
      <c r="BH40" s="104">
        <v>380550</v>
      </c>
      <c r="BI40" s="103">
        <v>1056000</v>
      </c>
      <c r="BJ40" s="93">
        <v>1000000</v>
      </c>
      <c r="BK40" s="93">
        <v>1000000</v>
      </c>
      <c r="BL40" s="93">
        <v>1000000</v>
      </c>
      <c r="BM40" s="93">
        <v>1000000</v>
      </c>
      <c r="BN40" s="104">
        <v>1000000</v>
      </c>
      <c r="BP40" s="25">
        <f t="shared" si="30"/>
        <v>415435.36</v>
      </c>
      <c r="BQ40" s="25">
        <f t="shared" si="9"/>
        <v>499816.75999999995</v>
      </c>
      <c r="BR40" s="25">
        <f t="shared" si="10"/>
        <v>432537.36</v>
      </c>
      <c r="BS40" s="25">
        <f t="shared" si="11"/>
        <v>365436.16</v>
      </c>
      <c r="BT40" s="25">
        <f t="shared" si="12"/>
        <v>373348.96</v>
      </c>
      <c r="BU40" s="25">
        <f t="shared" si="31"/>
        <v>1026532.8</v>
      </c>
      <c r="BV40" s="25">
        <f t="shared" si="32"/>
        <v>1000000</v>
      </c>
      <c r="BW40" s="25">
        <f t="shared" si="33"/>
        <v>1000000</v>
      </c>
      <c r="BX40" s="25">
        <f t="shared" si="13"/>
        <v>1000000</v>
      </c>
      <c r="BY40" s="25">
        <f t="shared" si="34"/>
        <v>1000000</v>
      </c>
      <c r="CA40" s="59">
        <f t="shared" si="35"/>
        <v>0</v>
      </c>
      <c r="CB40" s="59">
        <f t="shared" si="36"/>
        <v>0</v>
      </c>
      <c r="CC40" s="59">
        <f t="shared" si="37"/>
        <v>-88426.79999999999</v>
      </c>
      <c r="CD40" s="59">
        <f t="shared" si="38"/>
        <v>-114140.43999999997</v>
      </c>
      <c r="CE40" s="59">
        <f t="shared" si="39"/>
        <v>-116465.08000000002</v>
      </c>
      <c r="CF40" s="59">
        <f t="shared" si="40"/>
        <v>0</v>
      </c>
      <c r="CG40" s="59">
        <f t="shared" si="41"/>
        <v>0</v>
      </c>
      <c r="CH40" s="59">
        <f t="shared" si="42"/>
        <v>0</v>
      </c>
      <c r="CI40" s="59">
        <f t="shared" si="43"/>
        <v>0</v>
      </c>
      <c r="CJ40" s="59">
        <f t="shared" si="44"/>
        <v>0</v>
      </c>
    </row>
    <row r="41" spans="1:88" ht="15">
      <c r="A41" s="61" t="s">
        <v>388</v>
      </c>
      <c r="B41" s="61" t="s">
        <v>389</v>
      </c>
      <c r="C41" s="80">
        <v>0</v>
      </c>
      <c r="D41" s="67">
        <v>0</v>
      </c>
      <c r="E41" s="75">
        <v>0</v>
      </c>
      <c r="F41" s="76">
        <v>0</v>
      </c>
      <c r="G41" s="75">
        <v>0</v>
      </c>
      <c r="H41" s="76">
        <v>0</v>
      </c>
      <c r="I41" s="82">
        <v>3010000</v>
      </c>
      <c r="J41" s="69">
        <v>3175954</v>
      </c>
      <c r="K41" s="77">
        <v>3175954</v>
      </c>
      <c r="L41" s="78">
        <v>2465955</v>
      </c>
      <c r="M41" s="77">
        <v>2450206</v>
      </c>
      <c r="N41" s="78">
        <v>2443959</v>
      </c>
      <c r="P41" s="25">
        <f t="shared" si="15"/>
        <v>0</v>
      </c>
      <c r="Q41" s="25">
        <f t="shared" si="16"/>
        <v>0</v>
      </c>
      <c r="R41" s="25">
        <f t="shared" si="17"/>
        <v>0</v>
      </c>
      <c r="S41" s="25">
        <f t="shared" si="18"/>
        <v>0</v>
      </c>
      <c r="T41" s="25">
        <f t="shared" si="19"/>
        <v>0</v>
      </c>
      <c r="U41" s="25">
        <f t="shared" si="20"/>
        <v>3097324.9948</v>
      </c>
      <c r="V41" s="25">
        <f t="shared" si="21"/>
        <v>3175954</v>
      </c>
      <c r="W41" s="25">
        <f t="shared" si="22"/>
        <v>2802352.5262</v>
      </c>
      <c r="X41" s="25">
        <f t="shared" si="23"/>
        <v>2457667.8762</v>
      </c>
      <c r="Y41" s="25">
        <f t="shared" si="24"/>
        <v>2446918.8285999997</v>
      </c>
      <c r="AA41" s="61" t="s">
        <v>388</v>
      </c>
      <c r="AB41" s="61" t="s">
        <v>389</v>
      </c>
      <c r="AC41" s="103">
        <v>0</v>
      </c>
      <c r="AD41" s="93">
        <v>0</v>
      </c>
      <c r="AE41" s="93">
        <v>0</v>
      </c>
      <c r="AF41" s="93">
        <v>0</v>
      </c>
      <c r="AG41" s="93">
        <v>0</v>
      </c>
      <c r="AH41" s="104">
        <v>0</v>
      </c>
      <c r="AI41" s="103">
        <v>3010000</v>
      </c>
      <c r="AJ41" s="93">
        <v>3175954</v>
      </c>
      <c r="AK41" s="93">
        <v>3175954</v>
      </c>
      <c r="AL41" s="93">
        <v>1748132</v>
      </c>
      <c r="AM41" s="93">
        <v>1985667</v>
      </c>
      <c r="AN41" s="104">
        <v>2190888</v>
      </c>
      <c r="AP41" s="25">
        <f t="shared" si="25"/>
        <v>0</v>
      </c>
      <c r="AQ41" s="25">
        <f t="shared" si="4"/>
        <v>0</v>
      </c>
      <c r="AR41" s="25">
        <f t="shared" si="5"/>
        <v>0</v>
      </c>
      <c r="AS41" s="25">
        <f t="shared" si="6"/>
        <v>0</v>
      </c>
      <c r="AT41" s="25">
        <f t="shared" si="7"/>
        <v>0</v>
      </c>
      <c r="AU41" s="25">
        <f t="shared" si="26"/>
        <v>3097324.9948</v>
      </c>
      <c r="AV41" s="25">
        <f t="shared" si="27"/>
        <v>3175954</v>
      </c>
      <c r="AW41" s="25">
        <f t="shared" si="28"/>
        <v>2424634.0636</v>
      </c>
      <c r="AX41" s="25">
        <f t="shared" si="8"/>
        <v>1873122.917</v>
      </c>
      <c r="AY41" s="25">
        <f t="shared" si="29"/>
        <v>2093654.2902000002</v>
      </c>
      <c r="BA41" s="61" t="s">
        <v>388</v>
      </c>
      <c r="BB41" s="61" t="s">
        <v>389</v>
      </c>
      <c r="BC41" s="103">
        <v>0</v>
      </c>
      <c r="BD41" s="93">
        <v>0</v>
      </c>
      <c r="BE41" s="93">
        <v>0</v>
      </c>
      <c r="BF41" s="93">
        <v>0</v>
      </c>
      <c r="BG41" s="93">
        <v>0</v>
      </c>
      <c r="BH41" s="104">
        <v>0</v>
      </c>
      <c r="BI41" s="103">
        <v>3010000</v>
      </c>
      <c r="BJ41" s="93">
        <v>3175954</v>
      </c>
      <c r="BK41" s="93">
        <v>3175954</v>
      </c>
      <c r="BL41" s="93">
        <v>2542273</v>
      </c>
      <c r="BM41" s="93">
        <v>2887716</v>
      </c>
      <c r="BN41" s="104">
        <v>3175954</v>
      </c>
      <c r="BP41" s="25">
        <f t="shared" si="30"/>
        <v>0</v>
      </c>
      <c r="BQ41" s="25">
        <f t="shared" si="9"/>
        <v>0</v>
      </c>
      <c r="BR41" s="25">
        <f t="shared" si="10"/>
        <v>0</v>
      </c>
      <c r="BS41" s="25">
        <f t="shared" si="11"/>
        <v>0</v>
      </c>
      <c r="BT41" s="25">
        <f t="shared" si="12"/>
        <v>0</v>
      </c>
      <c r="BU41" s="25">
        <f t="shared" si="31"/>
        <v>3097324.9948</v>
      </c>
      <c r="BV41" s="25">
        <f t="shared" si="32"/>
        <v>3175954</v>
      </c>
      <c r="BW41" s="25">
        <f t="shared" si="33"/>
        <v>2842511.0578</v>
      </c>
      <c r="BX41" s="25">
        <f t="shared" si="13"/>
        <v>2724045.1066</v>
      </c>
      <c r="BY41" s="25">
        <f t="shared" si="34"/>
        <v>3039386.8356</v>
      </c>
      <c r="CA41" s="59">
        <f t="shared" si="35"/>
        <v>0</v>
      </c>
      <c r="CB41" s="59">
        <f t="shared" si="36"/>
        <v>0</v>
      </c>
      <c r="CC41" s="59">
        <f t="shared" si="37"/>
        <v>0</v>
      </c>
      <c r="CD41" s="59">
        <f t="shared" si="38"/>
        <v>0</v>
      </c>
      <c r="CE41" s="59">
        <f t="shared" si="39"/>
        <v>0</v>
      </c>
      <c r="CF41" s="59">
        <f t="shared" si="40"/>
        <v>0</v>
      </c>
      <c r="CG41" s="59">
        <f t="shared" si="41"/>
        <v>0</v>
      </c>
      <c r="CH41" s="59">
        <f t="shared" si="42"/>
        <v>-417876.9942000001</v>
      </c>
      <c r="CI41" s="59">
        <f t="shared" si="43"/>
        <v>-850922.1896000002</v>
      </c>
      <c r="CJ41" s="59">
        <f t="shared" si="44"/>
        <v>-945732.5453999997</v>
      </c>
    </row>
    <row r="42" spans="1:88" ht="15">
      <c r="A42" s="61" t="s">
        <v>248</v>
      </c>
      <c r="B42" s="61" t="s">
        <v>249</v>
      </c>
      <c r="C42" s="80">
        <v>1739053</v>
      </c>
      <c r="D42" s="67">
        <v>1754558</v>
      </c>
      <c r="E42" s="75">
        <v>1980028</v>
      </c>
      <c r="F42" s="76">
        <v>1369417</v>
      </c>
      <c r="G42" s="75">
        <v>1361340</v>
      </c>
      <c r="H42" s="76">
        <v>1356730</v>
      </c>
      <c r="I42" s="82">
        <v>4838492</v>
      </c>
      <c r="J42" s="69">
        <v>4838492</v>
      </c>
      <c r="K42" s="77">
        <v>4838492</v>
      </c>
      <c r="L42" s="78">
        <v>4681424.609</v>
      </c>
      <c r="M42" s="77">
        <v>4650857.958000001</v>
      </c>
      <c r="N42" s="78">
        <v>4640140.114</v>
      </c>
      <c r="P42" s="25">
        <f t="shared" si="15"/>
        <v>1750216.6</v>
      </c>
      <c r="Q42" s="25">
        <f t="shared" si="16"/>
        <v>1916896.4</v>
      </c>
      <c r="R42" s="25">
        <f t="shared" si="17"/>
        <v>1540388.08</v>
      </c>
      <c r="S42" s="25">
        <f t="shared" si="18"/>
        <v>1363601.56</v>
      </c>
      <c r="T42" s="25">
        <f t="shared" si="19"/>
        <v>1358020.8</v>
      </c>
      <c r="U42" s="25">
        <f t="shared" si="20"/>
        <v>4838492</v>
      </c>
      <c r="V42" s="25">
        <f t="shared" si="21"/>
        <v>4838492</v>
      </c>
      <c r="W42" s="25">
        <f t="shared" si="22"/>
        <v>4755843.1388558</v>
      </c>
      <c r="X42" s="25">
        <f t="shared" si="23"/>
        <v>4665340.437243801</v>
      </c>
      <c r="Y42" s="25">
        <f t="shared" si="24"/>
        <v>4645218.2284872</v>
      </c>
      <c r="AA42" s="61" t="s">
        <v>248</v>
      </c>
      <c r="AB42" s="61" t="s">
        <v>249</v>
      </c>
      <c r="AC42" s="103">
        <v>1739053</v>
      </c>
      <c r="AD42" s="93">
        <v>1754558</v>
      </c>
      <c r="AE42" s="93">
        <v>1980028</v>
      </c>
      <c r="AF42" s="93">
        <v>976050</v>
      </c>
      <c r="AG42" s="93">
        <v>907900</v>
      </c>
      <c r="AH42" s="104">
        <v>994714</v>
      </c>
      <c r="AI42" s="103">
        <v>4838492</v>
      </c>
      <c r="AJ42" s="93">
        <v>4838492</v>
      </c>
      <c r="AK42" s="93">
        <v>4838492</v>
      </c>
      <c r="AL42" s="93">
        <v>3330964.065</v>
      </c>
      <c r="AM42" s="93">
        <v>3560330.284</v>
      </c>
      <c r="AN42" s="104">
        <v>3926176.089</v>
      </c>
      <c r="AP42" s="25">
        <f t="shared" si="25"/>
        <v>1750216.6</v>
      </c>
      <c r="AQ42" s="25">
        <f t="shared" si="4"/>
        <v>1916896.4</v>
      </c>
      <c r="AR42" s="25">
        <f t="shared" si="5"/>
        <v>1257163.84</v>
      </c>
      <c r="AS42" s="25">
        <f t="shared" si="6"/>
        <v>926982</v>
      </c>
      <c r="AT42" s="25">
        <f t="shared" si="7"/>
        <v>970406.08</v>
      </c>
      <c r="AU42" s="25">
        <f t="shared" si="26"/>
        <v>4838492</v>
      </c>
      <c r="AV42" s="25">
        <f t="shared" si="27"/>
        <v>4838492</v>
      </c>
      <c r="AW42" s="25">
        <f t="shared" si="28"/>
        <v>4045230.800603</v>
      </c>
      <c r="AX42" s="25">
        <f t="shared" si="8"/>
        <v>3451656.5694378</v>
      </c>
      <c r="AY42" s="25">
        <f t="shared" si="29"/>
        <v>3752838.346591</v>
      </c>
      <c r="BA42" s="61" t="s">
        <v>248</v>
      </c>
      <c r="BB42" s="61" t="s">
        <v>249</v>
      </c>
      <c r="BC42" s="103">
        <v>1739053</v>
      </c>
      <c r="BD42" s="93">
        <v>1754558</v>
      </c>
      <c r="BE42" s="93">
        <v>1980028</v>
      </c>
      <c r="BF42" s="93">
        <v>1420308</v>
      </c>
      <c r="BG42" s="93">
        <v>1320063</v>
      </c>
      <c r="BH42" s="104">
        <v>1446760</v>
      </c>
      <c r="BI42" s="103">
        <v>4838492</v>
      </c>
      <c r="BJ42" s="93">
        <v>4838492</v>
      </c>
      <c r="BK42" s="93">
        <v>4838492</v>
      </c>
      <c r="BL42" s="93">
        <v>4838492</v>
      </c>
      <c r="BM42" s="93">
        <v>4838492</v>
      </c>
      <c r="BN42" s="104">
        <v>4838492</v>
      </c>
      <c r="BP42" s="25">
        <f t="shared" si="30"/>
        <v>1750216.6</v>
      </c>
      <c r="BQ42" s="25">
        <f t="shared" si="9"/>
        <v>1916896.4</v>
      </c>
      <c r="BR42" s="25">
        <f t="shared" si="10"/>
        <v>1577029.6</v>
      </c>
      <c r="BS42" s="25">
        <f t="shared" si="11"/>
        <v>1348131.6</v>
      </c>
      <c r="BT42" s="25">
        <f t="shared" si="12"/>
        <v>1411284.8399999999</v>
      </c>
      <c r="BU42" s="25">
        <f t="shared" si="31"/>
        <v>4838492</v>
      </c>
      <c r="BV42" s="25">
        <f t="shared" si="32"/>
        <v>4838492</v>
      </c>
      <c r="BW42" s="25">
        <f t="shared" si="33"/>
        <v>4838492</v>
      </c>
      <c r="BX42" s="25">
        <f t="shared" si="13"/>
        <v>4838492</v>
      </c>
      <c r="BY42" s="25">
        <f t="shared" si="34"/>
        <v>4838492</v>
      </c>
      <c r="CA42" s="59">
        <f t="shared" si="35"/>
        <v>0</v>
      </c>
      <c r="CB42" s="59">
        <f t="shared" si="36"/>
        <v>0</v>
      </c>
      <c r="CC42" s="59">
        <f t="shared" si="37"/>
        <v>-319865.76</v>
      </c>
      <c r="CD42" s="59">
        <f t="shared" si="38"/>
        <v>-421149.6000000001</v>
      </c>
      <c r="CE42" s="59">
        <f t="shared" si="39"/>
        <v>-440878.7599999999</v>
      </c>
      <c r="CF42" s="59">
        <f t="shared" si="40"/>
        <v>0</v>
      </c>
      <c r="CG42" s="59">
        <f t="shared" si="41"/>
        <v>0</v>
      </c>
      <c r="CH42" s="59">
        <f t="shared" si="42"/>
        <v>-793261.199397</v>
      </c>
      <c r="CI42" s="59">
        <f t="shared" si="43"/>
        <v>-1386835.4305622</v>
      </c>
      <c r="CJ42" s="59">
        <f t="shared" si="44"/>
        <v>-1085653.653409</v>
      </c>
    </row>
    <row r="43" spans="1:88" ht="15">
      <c r="A43" s="61" t="s">
        <v>402</v>
      </c>
      <c r="B43" s="61" t="s">
        <v>403</v>
      </c>
      <c r="C43" s="80">
        <v>0</v>
      </c>
      <c r="D43" s="67">
        <v>0</v>
      </c>
      <c r="E43" s="75">
        <v>0</v>
      </c>
      <c r="F43" s="76">
        <v>0</v>
      </c>
      <c r="G43" s="75">
        <v>0</v>
      </c>
      <c r="H43" s="76">
        <v>0</v>
      </c>
      <c r="I43" s="82">
        <v>2220000</v>
      </c>
      <c r="J43" s="69">
        <v>2200000</v>
      </c>
      <c r="K43" s="77">
        <v>2200000</v>
      </c>
      <c r="L43" s="78">
        <v>2012705</v>
      </c>
      <c r="M43" s="77">
        <v>1999850</v>
      </c>
      <c r="N43" s="78">
        <v>1994752</v>
      </c>
      <c r="P43" s="25">
        <f t="shared" si="15"/>
        <v>0</v>
      </c>
      <c r="Q43" s="25">
        <f t="shared" si="16"/>
        <v>0</v>
      </c>
      <c r="R43" s="25">
        <f t="shared" si="17"/>
        <v>0</v>
      </c>
      <c r="S43" s="25">
        <f t="shared" si="18"/>
        <v>0</v>
      </c>
      <c r="T43" s="25">
        <f t="shared" si="19"/>
        <v>0</v>
      </c>
      <c r="U43" s="25">
        <f t="shared" si="20"/>
        <v>2209476</v>
      </c>
      <c r="V43" s="25">
        <f t="shared" si="21"/>
        <v>2200000</v>
      </c>
      <c r="W43" s="25">
        <f t="shared" si="22"/>
        <v>2101445.3710000003</v>
      </c>
      <c r="X43" s="25">
        <f t="shared" si="23"/>
        <v>2005940.699</v>
      </c>
      <c r="Y43" s="25">
        <f t="shared" si="24"/>
        <v>1997167.4324000003</v>
      </c>
      <c r="AA43" s="61" t="s">
        <v>402</v>
      </c>
      <c r="AB43" s="61" t="s">
        <v>403</v>
      </c>
      <c r="AC43" s="103">
        <v>0</v>
      </c>
      <c r="AD43" s="93">
        <v>0</v>
      </c>
      <c r="AE43" s="93">
        <v>0</v>
      </c>
      <c r="AF43" s="93">
        <v>0</v>
      </c>
      <c r="AG43" s="93">
        <v>0</v>
      </c>
      <c r="AH43" s="104">
        <v>0</v>
      </c>
      <c r="AI43" s="103">
        <v>2220000</v>
      </c>
      <c r="AJ43" s="93">
        <v>2200000</v>
      </c>
      <c r="AK43" s="93">
        <v>2200000</v>
      </c>
      <c r="AL43" s="93">
        <v>1428297</v>
      </c>
      <c r="AM43" s="93">
        <v>1501019</v>
      </c>
      <c r="AN43" s="104">
        <v>1651749</v>
      </c>
      <c r="AP43" s="25">
        <f t="shared" si="25"/>
        <v>0</v>
      </c>
      <c r="AQ43" s="25">
        <f t="shared" si="4"/>
        <v>0</v>
      </c>
      <c r="AR43" s="25">
        <f t="shared" si="5"/>
        <v>0</v>
      </c>
      <c r="AS43" s="25">
        <f t="shared" si="6"/>
        <v>0</v>
      </c>
      <c r="AT43" s="25">
        <f t="shared" si="7"/>
        <v>0</v>
      </c>
      <c r="AU43" s="25">
        <f t="shared" si="26"/>
        <v>2209476</v>
      </c>
      <c r="AV43" s="25">
        <f t="shared" si="27"/>
        <v>2200000</v>
      </c>
      <c r="AW43" s="25">
        <f t="shared" si="28"/>
        <v>1793929.8813999998</v>
      </c>
      <c r="AX43" s="25">
        <f t="shared" si="8"/>
        <v>1466563.3164</v>
      </c>
      <c r="AY43" s="25">
        <f t="shared" si="29"/>
        <v>1580333.1260000002</v>
      </c>
      <c r="BA43" s="61" t="s">
        <v>402</v>
      </c>
      <c r="BB43" s="61" t="s">
        <v>403</v>
      </c>
      <c r="BC43" s="103">
        <v>0</v>
      </c>
      <c r="BD43" s="93">
        <v>0</v>
      </c>
      <c r="BE43" s="93">
        <v>0</v>
      </c>
      <c r="BF43" s="93">
        <v>0</v>
      </c>
      <c r="BG43" s="93">
        <v>0</v>
      </c>
      <c r="BH43" s="104">
        <v>0</v>
      </c>
      <c r="BI43" s="103">
        <v>2220000</v>
      </c>
      <c r="BJ43" s="93">
        <v>2200000</v>
      </c>
      <c r="BK43" s="93">
        <v>2200000</v>
      </c>
      <c r="BL43" s="93">
        <v>2077144</v>
      </c>
      <c r="BM43" s="93">
        <v>2182902</v>
      </c>
      <c r="BN43" s="104">
        <v>2200000</v>
      </c>
      <c r="BP43" s="25">
        <f t="shared" si="30"/>
        <v>0</v>
      </c>
      <c r="BQ43" s="25">
        <f t="shared" si="9"/>
        <v>0</v>
      </c>
      <c r="BR43" s="25">
        <f t="shared" si="10"/>
        <v>0</v>
      </c>
      <c r="BS43" s="25">
        <f t="shared" si="11"/>
        <v>0</v>
      </c>
      <c r="BT43" s="25">
        <f t="shared" si="12"/>
        <v>0</v>
      </c>
      <c r="BU43" s="25">
        <f t="shared" si="31"/>
        <v>2209476</v>
      </c>
      <c r="BV43" s="25">
        <f t="shared" si="32"/>
        <v>2200000</v>
      </c>
      <c r="BW43" s="25">
        <f t="shared" si="33"/>
        <v>2135353.1728</v>
      </c>
      <c r="BX43" s="25">
        <f t="shared" si="13"/>
        <v>2132793.8596</v>
      </c>
      <c r="BY43" s="25">
        <f t="shared" si="34"/>
        <v>2191898.9676</v>
      </c>
      <c r="CA43" s="59">
        <f t="shared" si="35"/>
        <v>0</v>
      </c>
      <c r="CB43" s="59">
        <f t="shared" si="36"/>
        <v>0</v>
      </c>
      <c r="CC43" s="59">
        <f t="shared" si="37"/>
        <v>0</v>
      </c>
      <c r="CD43" s="59">
        <f t="shared" si="38"/>
        <v>0</v>
      </c>
      <c r="CE43" s="59">
        <f t="shared" si="39"/>
        <v>0</v>
      </c>
      <c r="CF43" s="59">
        <f t="shared" si="40"/>
        <v>0</v>
      </c>
      <c r="CG43" s="59">
        <f t="shared" si="41"/>
        <v>0</v>
      </c>
      <c r="CH43" s="59">
        <f t="shared" si="42"/>
        <v>-341423.2914</v>
      </c>
      <c r="CI43" s="59">
        <f t="shared" si="43"/>
        <v>-666230.5432000002</v>
      </c>
      <c r="CJ43" s="59">
        <f t="shared" si="44"/>
        <v>-611565.8415999999</v>
      </c>
    </row>
    <row r="44" spans="1:88" ht="15">
      <c r="A44" s="61" t="s">
        <v>116</v>
      </c>
      <c r="B44" s="61" t="s">
        <v>117</v>
      </c>
      <c r="C44" s="80">
        <v>9806522</v>
      </c>
      <c r="D44" s="67">
        <v>10696117</v>
      </c>
      <c r="E44" s="75">
        <v>12626121</v>
      </c>
      <c r="F44" s="76">
        <v>8839592</v>
      </c>
      <c r="G44" s="75">
        <v>8785570</v>
      </c>
      <c r="H44" s="76">
        <v>8758110</v>
      </c>
      <c r="I44" s="82">
        <v>21196000</v>
      </c>
      <c r="J44" s="69">
        <v>23500000</v>
      </c>
      <c r="K44" s="77">
        <v>23500000</v>
      </c>
      <c r="L44" s="78">
        <v>23500000</v>
      </c>
      <c r="M44" s="77">
        <v>23500000</v>
      </c>
      <c r="N44" s="78">
        <v>23500000</v>
      </c>
      <c r="P44" s="25">
        <f t="shared" si="15"/>
        <v>10447030.399999999</v>
      </c>
      <c r="Q44" s="25">
        <f t="shared" si="16"/>
        <v>12085719.879999999</v>
      </c>
      <c r="R44" s="25">
        <f t="shared" si="17"/>
        <v>9899820.120000001</v>
      </c>
      <c r="S44" s="25">
        <f t="shared" si="18"/>
        <v>8800696.16</v>
      </c>
      <c r="T44" s="25">
        <f t="shared" si="19"/>
        <v>8765798.8</v>
      </c>
      <c r="U44" s="25">
        <f t="shared" si="20"/>
        <v>22408364.8</v>
      </c>
      <c r="V44" s="25">
        <f t="shared" si="21"/>
        <v>23500000</v>
      </c>
      <c r="W44" s="25">
        <f t="shared" si="22"/>
        <v>23500000</v>
      </c>
      <c r="X44" s="25">
        <f t="shared" si="23"/>
        <v>23500000</v>
      </c>
      <c r="Y44" s="25">
        <f t="shared" si="24"/>
        <v>23500000</v>
      </c>
      <c r="AA44" s="61" t="s">
        <v>116</v>
      </c>
      <c r="AB44" s="61" t="s">
        <v>117</v>
      </c>
      <c r="AC44" s="103">
        <v>9806522</v>
      </c>
      <c r="AD44" s="93">
        <v>10696117</v>
      </c>
      <c r="AE44" s="93">
        <v>12626121</v>
      </c>
      <c r="AF44" s="93">
        <v>6339921</v>
      </c>
      <c r="AG44" s="93">
        <v>7054364</v>
      </c>
      <c r="AH44" s="104">
        <v>7783012</v>
      </c>
      <c r="AI44" s="103">
        <v>21196000</v>
      </c>
      <c r="AJ44" s="93">
        <v>23500000</v>
      </c>
      <c r="AK44" s="93">
        <v>23500000</v>
      </c>
      <c r="AL44" s="93">
        <v>15116495.449000001</v>
      </c>
      <c r="AM44" s="93">
        <v>16937400.695</v>
      </c>
      <c r="AN44" s="104">
        <v>18706943.644</v>
      </c>
      <c r="AP44" s="25">
        <f t="shared" si="25"/>
        <v>10447030.399999999</v>
      </c>
      <c r="AQ44" s="25">
        <f t="shared" si="4"/>
        <v>12085719.879999999</v>
      </c>
      <c r="AR44" s="25">
        <f t="shared" si="5"/>
        <v>8100057</v>
      </c>
      <c r="AS44" s="25">
        <f t="shared" si="6"/>
        <v>6854319.96</v>
      </c>
      <c r="AT44" s="25">
        <f t="shared" si="7"/>
        <v>7578990.56</v>
      </c>
      <c r="AU44" s="25">
        <f t="shared" si="26"/>
        <v>22408364.8</v>
      </c>
      <c r="AV44" s="25">
        <f t="shared" si="27"/>
        <v>23500000</v>
      </c>
      <c r="AW44" s="25">
        <f t="shared" si="28"/>
        <v>19088599.9052638</v>
      </c>
      <c r="AX44" s="25">
        <f t="shared" si="8"/>
        <v>16074655.789445201</v>
      </c>
      <c r="AY44" s="25">
        <f t="shared" si="29"/>
        <v>17868534.194763802</v>
      </c>
      <c r="BA44" s="61" t="s">
        <v>116</v>
      </c>
      <c r="BB44" s="61" t="s">
        <v>117</v>
      </c>
      <c r="BC44" s="103">
        <v>9806522</v>
      </c>
      <c r="BD44" s="93">
        <v>10696117</v>
      </c>
      <c r="BE44" s="93">
        <v>12626121</v>
      </c>
      <c r="BF44" s="93">
        <v>9223715</v>
      </c>
      <c r="BG44" s="93">
        <v>10258247</v>
      </c>
      <c r="BH44" s="104">
        <v>11319327</v>
      </c>
      <c r="BI44" s="103">
        <v>21196000</v>
      </c>
      <c r="BJ44" s="93">
        <v>23500000</v>
      </c>
      <c r="BK44" s="93">
        <v>23500000</v>
      </c>
      <c r="BL44" s="93">
        <v>23500000</v>
      </c>
      <c r="BM44" s="93">
        <v>23500000</v>
      </c>
      <c r="BN44" s="104">
        <v>23500000</v>
      </c>
      <c r="BP44" s="25">
        <f t="shared" si="30"/>
        <v>10447030.399999999</v>
      </c>
      <c r="BQ44" s="25">
        <f t="shared" si="9"/>
        <v>12085719.879999999</v>
      </c>
      <c r="BR44" s="25">
        <f t="shared" si="10"/>
        <v>10176388.68</v>
      </c>
      <c r="BS44" s="25">
        <f t="shared" si="11"/>
        <v>9968578.04</v>
      </c>
      <c r="BT44" s="25">
        <f t="shared" si="12"/>
        <v>11022224.6</v>
      </c>
      <c r="BU44" s="25">
        <f t="shared" si="31"/>
        <v>22408364.8</v>
      </c>
      <c r="BV44" s="25">
        <f t="shared" si="32"/>
        <v>23500000</v>
      </c>
      <c r="BW44" s="25">
        <f t="shared" si="33"/>
        <v>23500000</v>
      </c>
      <c r="BX44" s="25">
        <f t="shared" si="13"/>
        <v>23500000</v>
      </c>
      <c r="BY44" s="25">
        <f t="shared" si="34"/>
        <v>23500000</v>
      </c>
      <c r="CA44" s="59">
        <f t="shared" si="35"/>
        <v>0</v>
      </c>
      <c r="CB44" s="59">
        <f t="shared" si="36"/>
        <v>0</v>
      </c>
      <c r="CC44" s="59">
        <f t="shared" si="37"/>
        <v>-2076331.6799999997</v>
      </c>
      <c r="CD44" s="59">
        <f t="shared" si="38"/>
        <v>-3114258.079999999</v>
      </c>
      <c r="CE44" s="59">
        <f t="shared" si="39"/>
        <v>-3443234.04</v>
      </c>
      <c r="CF44" s="59">
        <f t="shared" si="40"/>
        <v>0</v>
      </c>
      <c r="CG44" s="59">
        <f t="shared" si="41"/>
        <v>0</v>
      </c>
      <c r="CH44" s="59">
        <f t="shared" si="42"/>
        <v>-4411400.0947362</v>
      </c>
      <c r="CI44" s="59">
        <f t="shared" si="43"/>
        <v>-7425344.210554799</v>
      </c>
      <c r="CJ44" s="59">
        <f t="shared" si="44"/>
        <v>-5631465.805236198</v>
      </c>
    </row>
    <row r="45" spans="1:88" ht="15">
      <c r="A45" s="61" t="s">
        <v>570</v>
      </c>
      <c r="B45" s="61" t="s">
        <v>571</v>
      </c>
      <c r="C45" s="80">
        <v>135532</v>
      </c>
      <c r="D45" s="67">
        <v>80865</v>
      </c>
      <c r="E45" s="75">
        <v>368717</v>
      </c>
      <c r="F45" s="76">
        <v>254079</v>
      </c>
      <c r="G45" s="75">
        <v>252466</v>
      </c>
      <c r="H45" s="76">
        <v>251600</v>
      </c>
      <c r="I45" s="82">
        <v>1200000</v>
      </c>
      <c r="J45" s="69">
        <v>1275000</v>
      </c>
      <c r="K45" s="77">
        <v>1275000</v>
      </c>
      <c r="L45" s="78">
        <v>1135932.655</v>
      </c>
      <c r="M45" s="77">
        <v>1128669.28</v>
      </c>
      <c r="N45" s="78">
        <v>1126013.838</v>
      </c>
      <c r="P45" s="25">
        <f t="shared" si="15"/>
        <v>96171.76000000001</v>
      </c>
      <c r="Q45" s="25">
        <f t="shared" si="16"/>
        <v>288118.44</v>
      </c>
      <c r="R45" s="25">
        <f t="shared" si="17"/>
        <v>286177.64</v>
      </c>
      <c r="S45" s="25">
        <f t="shared" si="18"/>
        <v>252917.64</v>
      </c>
      <c r="T45" s="25">
        <f t="shared" si="19"/>
        <v>251842.48</v>
      </c>
      <c r="U45" s="25">
        <f t="shared" si="20"/>
        <v>1239465</v>
      </c>
      <c r="V45" s="25">
        <f t="shared" si="21"/>
        <v>1275000</v>
      </c>
      <c r="W45" s="25">
        <f t="shared" si="22"/>
        <v>1201822.763061</v>
      </c>
      <c r="X45" s="25">
        <f t="shared" si="23"/>
        <v>1132110.667075</v>
      </c>
      <c r="Y45" s="25">
        <f t="shared" si="24"/>
        <v>1127271.9864196</v>
      </c>
      <c r="AA45" s="61" t="s">
        <v>570</v>
      </c>
      <c r="AB45" s="61" t="s">
        <v>571</v>
      </c>
      <c r="AC45" s="103">
        <v>135532</v>
      </c>
      <c r="AD45" s="93">
        <v>80865</v>
      </c>
      <c r="AE45" s="93">
        <v>368717</v>
      </c>
      <c r="AF45" s="93">
        <v>178141</v>
      </c>
      <c r="AG45" s="93">
        <v>159148</v>
      </c>
      <c r="AH45" s="104">
        <v>174495</v>
      </c>
      <c r="AI45" s="103">
        <v>1200000</v>
      </c>
      <c r="AJ45" s="93">
        <v>1275000</v>
      </c>
      <c r="AK45" s="93">
        <v>1275000</v>
      </c>
      <c r="AL45" s="93">
        <v>804934.711</v>
      </c>
      <c r="AM45" s="93">
        <v>865005.076</v>
      </c>
      <c r="AN45" s="104">
        <v>954977.9299999999</v>
      </c>
      <c r="AP45" s="25">
        <f t="shared" si="25"/>
        <v>96171.76000000001</v>
      </c>
      <c r="AQ45" s="25">
        <f t="shared" si="4"/>
        <v>288118.44</v>
      </c>
      <c r="AR45" s="25">
        <f t="shared" si="5"/>
        <v>231502.28</v>
      </c>
      <c r="AS45" s="25">
        <f t="shared" si="6"/>
        <v>164466.04</v>
      </c>
      <c r="AT45" s="25">
        <f t="shared" si="7"/>
        <v>170197.84</v>
      </c>
      <c r="AU45" s="25">
        <f t="shared" si="26"/>
        <v>1239465</v>
      </c>
      <c r="AV45" s="25">
        <f t="shared" si="27"/>
        <v>1275000</v>
      </c>
      <c r="AW45" s="25">
        <f t="shared" si="28"/>
        <v>1027651.6449281999</v>
      </c>
      <c r="AX45" s="25">
        <f t="shared" si="8"/>
        <v>836543.737063</v>
      </c>
      <c r="AY45" s="25">
        <f t="shared" si="29"/>
        <v>912348.7917747999</v>
      </c>
      <c r="BA45" s="61" t="s">
        <v>570</v>
      </c>
      <c r="BB45" s="61" t="s">
        <v>571</v>
      </c>
      <c r="BC45" s="103">
        <v>135532</v>
      </c>
      <c r="BD45" s="93">
        <v>80865</v>
      </c>
      <c r="BE45" s="93">
        <v>368717</v>
      </c>
      <c r="BF45" s="93">
        <v>259040</v>
      </c>
      <c r="BG45" s="93">
        <v>231328</v>
      </c>
      <c r="BH45" s="104">
        <v>253687</v>
      </c>
      <c r="BI45" s="103">
        <v>1200000</v>
      </c>
      <c r="BJ45" s="93">
        <v>1275000</v>
      </c>
      <c r="BK45" s="93">
        <v>1275000</v>
      </c>
      <c r="BL45" s="93">
        <v>1170627.328</v>
      </c>
      <c r="BM45" s="93">
        <v>1258076.992</v>
      </c>
      <c r="BN45" s="104">
        <v>1275000</v>
      </c>
      <c r="BP45" s="25">
        <f t="shared" si="30"/>
        <v>96171.76000000001</v>
      </c>
      <c r="BQ45" s="25">
        <f t="shared" si="9"/>
        <v>288118.44</v>
      </c>
      <c r="BR45" s="25">
        <f t="shared" si="10"/>
        <v>289749.56</v>
      </c>
      <c r="BS45" s="25">
        <f t="shared" si="11"/>
        <v>239087.36000000002</v>
      </c>
      <c r="BT45" s="25">
        <f t="shared" si="12"/>
        <v>247426.47999999998</v>
      </c>
      <c r="BU45" s="25">
        <f t="shared" si="31"/>
        <v>1239465</v>
      </c>
      <c r="BV45" s="25">
        <f t="shared" si="32"/>
        <v>1275000</v>
      </c>
      <c r="BW45" s="25">
        <f t="shared" si="33"/>
        <v>1220079.0999936</v>
      </c>
      <c r="BX45" s="25">
        <f t="shared" si="13"/>
        <v>1216643.3411968001</v>
      </c>
      <c r="BY45" s="25">
        <f t="shared" si="34"/>
        <v>1266981.8788096001</v>
      </c>
      <c r="CA45" s="59">
        <f t="shared" si="35"/>
        <v>0</v>
      </c>
      <c r="CB45" s="59">
        <f t="shared" si="36"/>
        <v>0</v>
      </c>
      <c r="CC45" s="59">
        <f t="shared" si="37"/>
        <v>-58247.28</v>
      </c>
      <c r="CD45" s="59">
        <f t="shared" si="38"/>
        <v>-74621.32</v>
      </c>
      <c r="CE45" s="59">
        <f t="shared" si="39"/>
        <v>-77228.63999999998</v>
      </c>
      <c r="CF45" s="59">
        <f t="shared" si="40"/>
        <v>0</v>
      </c>
      <c r="CG45" s="59">
        <f t="shared" si="41"/>
        <v>0</v>
      </c>
      <c r="CH45" s="59">
        <f t="shared" si="42"/>
        <v>-192427.4550654001</v>
      </c>
      <c r="CI45" s="59">
        <f t="shared" si="43"/>
        <v>-380099.60413380014</v>
      </c>
      <c r="CJ45" s="59">
        <f t="shared" si="44"/>
        <v>-354633.0870348002</v>
      </c>
    </row>
    <row r="46" spans="1:88" ht="15">
      <c r="A46" s="61" t="s">
        <v>552</v>
      </c>
      <c r="B46" s="61" t="s">
        <v>553</v>
      </c>
      <c r="C46" s="80">
        <v>311001</v>
      </c>
      <c r="D46" s="67">
        <v>386113</v>
      </c>
      <c r="E46" s="75">
        <v>464749</v>
      </c>
      <c r="F46" s="76">
        <v>328685</v>
      </c>
      <c r="G46" s="75">
        <v>326595</v>
      </c>
      <c r="H46" s="76">
        <v>325408</v>
      </c>
      <c r="I46" s="82">
        <v>2980000</v>
      </c>
      <c r="J46" s="69">
        <v>2890000</v>
      </c>
      <c r="K46" s="77">
        <v>2890000</v>
      </c>
      <c r="L46" s="78">
        <v>2890000</v>
      </c>
      <c r="M46" s="77">
        <v>2890000</v>
      </c>
      <c r="N46" s="78">
        <v>2890000</v>
      </c>
      <c r="P46" s="25">
        <f t="shared" si="15"/>
        <v>365081.64</v>
      </c>
      <c r="Q46" s="25">
        <f t="shared" si="16"/>
        <v>442730.92</v>
      </c>
      <c r="R46" s="25">
        <f t="shared" si="17"/>
        <v>366782.92</v>
      </c>
      <c r="S46" s="25">
        <f t="shared" si="18"/>
        <v>327180.2</v>
      </c>
      <c r="T46" s="25">
        <f t="shared" si="19"/>
        <v>325740.36</v>
      </c>
      <c r="U46" s="25">
        <f t="shared" si="20"/>
        <v>2932642</v>
      </c>
      <c r="V46" s="25">
        <f t="shared" si="21"/>
        <v>2890000</v>
      </c>
      <c r="W46" s="25">
        <f t="shared" si="22"/>
        <v>2890000</v>
      </c>
      <c r="X46" s="25">
        <f t="shared" si="23"/>
        <v>2890000</v>
      </c>
      <c r="Y46" s="25">
        <f t="shared" si="24"/>
        <v>2890000</v>
      </c>
      <c r="AA46" s="61" t="s">
        <v>552</v>
      </c>
      <c r="AB46" s="61" t="s">
        <v>553</v>
      </c>
      <c r="AC46" s="103">
        <v>311001</v>
      </c>
      <c r="AD46" s="93">
        <v>386113</v>
      </c>
      <c r="AE46" s="93">
        <v>464749</v>
      </c>
      <c r="AF46" s="93">
        <v>241957</v>
      </c>
      <c r="AG46" s="93">
        <v>234383</v>
      </c>
      <c r="AH46" s="104">
        <v>262404</v>
      </c>
      <c r="AI46" s="103">
        <v>2980000</v>
      </c>
      <c r="AJ46" s="93">
        <v>2890000</v>
      </c>
      <c r="AK46" s="93">
        <v>2890000</v>
      </c>
      <c r="AL46" s="93">
        <v>1869280.704</v>
      </c>
      <c r="AM46" s="93">
        <v>2066634.236</v>
      </c>
      <c r="AN46" s="104">
        <v>2288809.537</v>
      </c>
      <c r="AP46" s="25">
        <f t="shared" si="25"/>
        <v>365081.64</v>
      </c>
      <c r="AQ46" s="25">
        <f t="shared" si="4"/>
        <v>442730.92</v>
      </c>
      <c r="AR46" s="25">
        <f t="shared" si="5"/>
        <v>304338.76</v>
      </c>
      <c r="AS46" s="25">
        <f t="shared" si="6"/>
        <v>236503.71999999997</v>
      </c>
      <c r="AT46" s="25">
        <f t="shared" si="7"/>
        <v>254558.12</v>
      </c>
      <c r="AU46" s="25">
        <f t="shared" si="26"/>
        <v>2932642</v>
      </c>
      <c r="AV46" s="25">
        <f t="shared" si="27"/>
        <v>2890000</v>
      </c>
      <c r="AW46" s="25">
        <f t="shared" si="28"/>
        <v>2352897.5064447997</v>
      </c>
      <c r="AX46" s="25">
        <f t="shared" si="8"/>
        <v>1973128.1325384</v>
      </c>
      <c r="AY46" s="25">
        <f t="shared" si="29"/>
        <v>2183542.8793862</v>
      </c>
      <c r="BA46" s="61" t="s">
        <v>552</v>
      </c>
      <c r="BB46" s="61" t="s">
        <v>553</v>
      </c>
      <c r="BC46" s="103">
        <v>311001</v>
      </c>
      <c r="BD46" s="93">
        <v>386113</v>
      </c>
      <c r="BE46" s="93">
        <v>464749</v>
      </c>
      <c r="BF46" s="93">
        <v>352210</v>
      </c>
      <c r="BG46" s="93">
        <v>340413</v>
      </c>
      <c r="BH46" s="104">
        <v>382150</v>
      </c>
      <c r="BI46" s="103">
        <v>2980000</v>
      </c>
      <c r="BJ46" s="93">
        <v>2890000</v>
      </c>
      <c r="BK46" s="93">
        <v>2890000</v>
      </c>
      <c r="BL46" s="93">
        <v>2890000</v>
      </c>
      <c r="BM46" s="93">
        <v>2890000</v>
      </c>
      <c r="BN46" s="104">
        <v>2890000</v>
      </c>
      <c r="BP46" s="25">
        <f t="shared" si="30"/>
        <v>365081.64</v>
      </c>
      <c r="BQ46" s="25">
        <f t="shared" si="9"/>
        <v>442730.92</v>
      </c>
      <c r="BR46" s="25">
        <f t="shared" si="10"/>
        <v>383720.92</v>
      </c>
      <c r="BS46" s="25">
        <f t="shared" si="11"/>
        <v>343716.16</v>
      </c>
      <c r="BT46" s="25">
        <f t="shared" si="12"/>
        <v>370463.64</v>
      </c>
      <c r="BU46" s="25">
        <f t="shared" si="31"/>
        <v>2932642</v>
      </c>
      <c r="BV46" s="25">
        <f t="shared" si="32"/>
        <v>2890000</v>
      </c>
      <c r="BW46" s="25">
        <f t="shared" si="33"/>
        <v>2890000</v>
      </c>
      <c r="BX46" s="25">
        <f t="shared" si="13"/>
        <v>2890000</v>
      </c>
      <c r="BY46" s="25">
        <f t="shared" si="34"/>
        <v>2890000</v>
      </c>
      <c r="CA46" s="59">
        <f t="shared" si="35"/>
        <v>0</v>
      </c>
      <c r="CB46" s="59">
        <f t="shared" si="36"/>
        <v>0</v>
      </c>
      <c r="CC46" s="59">
        <f t="shared" si="37"/>
        <v>-79382.15999999997</v>
      </c>
      <c r="CD46" s="59">
        <f t="shared" si="38"/>
        <v>-107212.44</v>
      </c>
      <c r="CE46" s="59">
        <f t="shared" si="39"/>
        <v>-115905.52000000002</v>
      </c>
      <c r="CF46" s="59">
        <f t="shared" si="40"/>
        <v>0</v>
      </c>
      <c r="CG46" s="59">
        <f t="shared" si="41"/>
        <v>0</v>
      </c>
      <c r="CH46" s="59">
        <f t="shared" si="42"/>
        <v>-537102.4935552003</v>
      </c>
      <c r="CI46" s="59">
        <f t="shared" si="43"/>
        <v>-916871.8674616001</v>
      </c>
      <c r="CJ46" s="59">
        <f t="shared" si="44"/>
        <v>-706457.1206137999</v>
      </c>
    </row>
    <row r="47" spans="1:88" ht="15">
      <c r="A47" s="61" t="s">
        <v>578</v>
      </c>
      <c r="B47" s="61" t="s">
        <v>579</v>
      </c>
      <c r="C47" s="80">
        <v>103244</v>
      </c>
      <c r="D47" s="67">
        <v>66383</v>
      </c>
      <c r="E47" s="75">
        <v>168820</v>
      </c>
      <c r="F47" s="76">
        <v>118934</v>
      </c>
      <c r="G47" s="75">
        <v>118223</v>
      </c>
      <c r="H47" s="76">
        <v>117817</v>
      </c>
      <c r="I47" s="82">
        <v>495392</v>
      </c>
      <c r="J47" s="69">
        <v>512165</v>
      </c>
      <c r="K47" s="77">
        <v>512165</v>
      </c>
      <c r="L47" s="78">
        <v>487910.36100000003</v>
      </c>
      <c r="M47" s="77">
        <v>484744.537</v>
      </c>
      <c r="N47" s="78">
        <v>483614.232</v>
      </c>
      <c r="P47" s="25">
        <f t="shared" si="15"/>
        <v>76704.08</v>
      </c>
      <c r="Q47" s="25">
        <f t="shared" si="16"/>
        <v>140137.63999999998</v>
      </c>
      <c r="R47" s="25">
        <f t="shared" si="17"/>
        <v>132902.08000000002</v>
      </c>
      <c r="S47" s="25">
        <f t="shared" si="18"/>
        <v>118422.08</v>
      </c>
      <c r="T47" s="25">
        <f t="shared" si="19"/>
        <v>117930.68</v>
      </c>
      <c r="U47" s="25">
        <f t="shared" si="20"/>
        <v>504217.95259999996</v>
      </c>
      <c r="V47" s="25">
        <f t="shared" si="21"/>
        <v>512165</v>
      </c>
      <c r="W47" s="25">
        <f t="shared" si="22"/>
        <v>499402.20895820006</v>
      </c>
      <c r="X47" s="25">
        <f t="shared" si="23"/>
        <v>486244.5044112</v>
      </c>
      <c r="Y47" s="25">
        <f t="shared" si="24"/>
        <v>484149.77050900005</v>
      </c>
      <c r="AA47" s="61" t="s">
        <v>578</v>
      </c>
      <c r="AB47" s="61" t="s">
        <v>579</v>
      </c>
      <c r="AC47" s="103">
        <v>103244</v>
      </c>
      <c r="AD47" s="93">
        <v>66383</v>
      </c>
      <c r="AE47" s="93">
        <v>168820</v>
      </c>
      <c r="AF47" s="93">
        <v>81325</v>
      </c>
      <c r="AG47" s="93">
        <v>68483</v>
      </c>
      <c r="AH47" s="104">
        <v>76178</v>
      </c>
      <c r="AI47" s="103">
        <v>495392</v>
      </c>
      <c r="AJ47" s="93">
        <v>512165</v>
      </c>
      <c r="AK47" s="93">
        <v>512165</v>
      </c>
      <c r="AL47" s="93">
        <v>290840.837</v>
      </c>
      <c r="AM47" s="93">
        <v>304384.853</v>
      </c>
      <c r="AN47" s="104">
        <v>336807.129</v>
      </c>
      <c r="AP47" s="25">
        <f t="shared" si="25"/>
        <v>76704.08</v>
      </c>
      <c r="AQ47" s="25">
        <f t="shared" si="4"/>
        <v>140137.63999999998</v>
      </c>
      <c r="AR47" s="25">
        <f t="shared" si="5"/>
        <v>105823.6</v>
      </c>
      <c r="AS47" s="25">
        <f t="shared" si="6"/>
        <v>72078.76</v>
      </c>
      <c r="AT47" s="25">
        <f t="shared" si="7"/>
        <v>74023.4</v>
      </c>
      <c r="AU47" s="25">
        <f t="shared" si="26"/>
        <v>504217.95259999996</v>
      </c>
      <c r="AV47" s="25">
        <f t="shared" si="27"/>
        <v>512165</v>
      </c>
      <c r="AW47" s="25">
        <f t="shared" si="28"/>
        <v>395704.2254294</v>
      </c>
      <c r="AX47" s="25">
        <f t="shared" si="8"/>
        <v>297967.6982192</v>
      </c>
      <c r="AY47" s="25">
        <f t="shared" si="29"/>
        <v>321445.4546312</v>
      </c>
      <c r="BA47" s="61" t="s">
        <v>578</v>
      </c>
      <c r="BB47" s="61" t="s">
        <v>579</v>
      </c>
      <c r="BC47" s="103">
        <v>103244</v>
      </c>
      <c r="BD47" s="93">
        <v>66383</v>
      </c>
      <c r="BE47" s="93">
        <v>168820</v>
      </c>
      <c r="BF47" s="93">
        <v>118360</v>
      </c>
      <c r="BG47" s="93">
        <v>99606</v>
      </c>
      <c r="BH47" s="104">
        <v>110665</v>
      </c>
      <c r="BI47" s="103">
        <v>495392</v>
      </c>
      <c r="BJ47" s="93">
        <v>512165</v>
      </c>
      <c r="BK47" s="93">
        <v>512165</v>
      </c>
      <c r="BL47" s="93">
        <v>498420.51</v>
      </c>
      <c r="BM47" s="93">
        <v>512165</v>
      </c>
      <c r="BN47" s="104">
        <v>512165</v>
      </c>
      <c r="BP47" s="25">
        <f t="shared" si="30"/>
        <v>76704.08</v>
      </c>
      <c r="BQ47" s="25">
        <f t="shared" si="9"/>
        <v>140137.63999999998</v>
      </c>
      <c r="BR47" s="25">
        <f t="shared" si="10"/>
        <v>132488.8</v>
      </c>
      <c r="BS47" s="25">
        <f t="shared" si="11"/>
        <v>104857.12</v>
      </c>
      <c r="BT47" s="25">
        <f t="shared" si="12"/>
        <v>107568.48000000001</v>
      </c>
      <c r="BU47" s="25">
        <f t="shared" si="31"/>
        <v>504217.95259999996</v>
      </c>
      <c r="BV47" s="25">
        <f t="shared" si="32"/>
        <v>512165</v>
      </c>
      <c r="BW47" s="25">
        <f t="shared" si="33"/>
        <v>504932.649362</v>
      </c>
      <c r="BX47" s="25">
        <f t="shared" si="13"/>
        <v>505652.860638</v>
      </c>
      <c r="BY47" s="25">
        <f t="shared" si="34"/>
        <v>512165</v>
      </c>
      <c r="CA47" s="59">
        <f t="shared" si="35"/>
        <v>0</v>
      </c>
      <c r="CB47" s="59">
        <f t="shared" si="36"/>
        <v>0</v>
      </c>
      <c r="CC47" s="59">
        <f t="shared" si="37"/>
        <v>-26665.199999999983</v>
      </c>
      <c r="CD47" s="59">
        <f t="shared" si="38"/>
        <v>-32778.36</v>
      </c>
      <c r="CE47" s="59">
        <f t="shared" si="39"/>
        <v>-33545.080000000016</v>
      </c>
      <c r="CF47" s="59">
        <f t="shared" si="40"/>
        <v>0</v>
      </c>
      <c r="CG47" s="59">
        <f t="shared" si="41"/>
        <v>0</v>
      </c>
      <c r="CH47" s="59">
        <f t="shared" si="42"/>
        <v>-109228.42393260001</v>
      </c>
      <c r="CI47" s="59">
        <f t="shared" si="43"/>
        <v>-207685.1624188</v>
      </c>
      <c r="CJ47" s="59">
        <f t="shared" si="44"/>
        <v>-190719.5453688</v>
      </c>
    </row>
    <row r="48" spans="1:88" ht="15">
      <c r="A48" s="61" t="s">
        <v>538</v>
      </c>
      <c r="B48" s="61" t="s">
        <v>949</v>
      </c>
      <c r="C48" s="80">
        <v>163177</v>
      </c>
      <c r="D48" s="67">
        <v>150868</v>
      </c>
      <c r="E48" s="75">
        <v>174822</v>
      </c>
      <c r="F48" s="76">
        <v>174034</v>
      </c>
      <c r="G48" s="75">
        <v>172929</v>
      </c>
      <c r="H48" s="76">
        <v>172437</v>
      </c>
      <c r="I48" s="82">
        <v>125000</v>
      </c>
      <c r="J48" s="69">
        <v>125000</v>
      </c>
      <c r="K48" s="77">
        <v>125000</v>
      </c>
      <c r="L48" s="78">
        <v>125000</v>
      </c>
      <c r="M48" s="77">
        <v>125000</v>
      </c>
      <c r="N48" s="78">
        <v>125000</v>
      </c>
      <c r="P48" s="25">
        <f t="shared" si="15"/>
        <v>154314.52</v>
      </c>
      <c r="Q48" s="25">
        <f t="shared" si="16"/>
        <v>168114.88</v>
      </c>
      <c r="R48" s="25">
        <f t="shared" si="17"/>
        <v>174254.64</v>
      </c>
      <c r="S48" s="25">
        <f t="shared" si="18"/>
        <v>173238.4</v>
      </c>
      <c r="T48" s="25">
        <f t="shared" si="19"/>
        <v>172574.76</v>
      </c>
      <c r="U48" s="25">
        <f t="shared" si="20"/>
        <v>125000</v>
      </c>
      <c r="V48" s="25">
        <f t="shared" si="21"/>
        <v>125000</v>
      </c>
      <c r="W48" s="25">
        <f t="shared" si="22"/>
        <v>125000</v>
      </c>
      <c r="X48" s="25">
        <f t="shared" si="23"/>
        <v>125000</v>
      </c>
      <c r="Y48" s="25">
        <f t="shared" si="24"/>
        <v>125000</v>
      </c>
      <c r="AA48" s="61" t="s">
        <v>538</v>
      </c>
      <c r="AB48" s="61" t="s">
        <v>949</v>
      </c>
      <c r="AC48" s="103">
        <v>163177</v>
      </c>
      <c r="AD48" s="93">
        <v>150868</v>
      </c>
      <c r="AE48" s="93">
        <v>174822</v>
      </c>
      <c r="AF48" s="93">
        <v>122036</v>
      </c>
      <c r="AG48" s="93">
        <v>112838</v>
      </c>
      <c r="AH48" s="104">
        <v>121944</v>
      </c>
      <c r="AI48" s="103">
        <v>125000</v>
      </c>
      <c r="AJ48" s="93">
        <v>125000</v>
      </c>
      <c r="AK48" s="93">
        <v>125000</v>
      </c>
      <c r="AL48" s="93">
        <v>125000</v>
      </c>
      <c r="AM48" s="93">
        <v>125000</v>
      </c>
      <c r="AN48" s="104">
        <v>125000</v>
      </c>
      <c r="AP48" s="25">
        <f t="shared" si="25"/>
        <v>154314.52</v>
      </c>
      <c r="AQ48" s="25">
        <f t="shared" si="4"/>
        <v>168114.88</v>
      </c>
      <c r="AR48" s="25">
        <f t="shared" si="5"/>
        <v>136816.08000000002</v>
      </c>
      <c r="AS48" s="25">
        <f t="shared" si="6"/>
        <v>115413.44</v>
      </c>
      <c r="AT48" s="25">
        <f t="shared" si="7"/>
        <v>119394.31999999999</v>
      </c>
      <c r="AU48" s="25">
        <f t="shared" si="26"/>
        <v>125000</v>
      </c>
      <c r="AV48" s="25">
        <f t="shared" si="27"/>
        <v>125000</v>
      </c>
      <c r="AW48" s="25">
        <f t="shared" si="28"/>
        <v>125000</v>
      </c>
      <c r="AX48" s="25">
        <f t="shared" si="8"/>
        <v>125000</v>
      </c>
      <c r="AY48" s="25">
        <f t="shared" si="29"/>
        <v>125000</v>
      </c>
      <c r="BA48" s="61" t="s">
        <v>538</v>
      </c>
      <c r="BB48" s="61" t="s">
        <v>949</v>
      </c>
      <c r="BC48" s="103">
        <v>163177</v>
      </c>
      <c r="BD48" s="93">
        <v>150868</v>
      </c>
      <c r="BE48" s="93">
        <v>174822</v>
      </c>
      <c r="BF48" s="93">
        <v>177496</v>
      </c>
      <c r="BG48" s="93">
        <v>146486</v>
      </c>
      <c r="BH48" s="104">
        <v>143169</v>
      </c>
      <c r="BI48" s="103">
        <v>125000</v>
      </c>
      <c r="BJ48" s="93">
        <v>125000</v>
      </c>
      <c r="BK48" s="93">
        <v>125000</v>
      </c>
      <c r="BL48" s="93">
        <v>125000</v>
      </c>
      <c r="BM48" s="93">
        <v>125000</v>
      </c>
      <c r="BN48" s="104">
        <v>125000</v>
      </c>
      <c r="BP48" s="25">
        <f t="shared" si="30"/>
        <v>154314.52</v>
      </c>
      <c r="BQ48" s="25">
        <f t="shared" si="9"/>
        <v>168114.88</v>
      </c>
      <c r="BR48" s="25">
        <f t="shared" si="10"/>
        <v>176747.28</v>
      </c>
      <c r="BS48" s="25">
        <f t="shared" si="11"/>
        <v>155168.8</v>
      </c>
      <c r="BT48" s="25">
        <f t="shared" si="12"/>
        <v>144097.76</v>
      </c>
      <c r="BU48" s="25">
        <f t="shared" si="31"/>
        <v>125000</v>
      </c>
      <c r="BV48" s="25">
        <f t="shared" si="32"/>
        <v>125000</v>
      </c>
      <c r="BW48" s="25">
        <f t="shared" si="33"/>
        <v>125000</v>
      </c>
      <c r="BX48" s="25">
        <f t="shared" si="13"/>
        <v>125000</v>
      </c>
      <c r="BY48" s="25">
        <f t="shared" si="34"/>
        <v>125000</v>
      </c>
      <c r="CA48" s="59">
        <f t="shared" si="35"/>
        <v>0</v>
      </c>
      <c r="CB48" s="59">
        <f t="shared" si="36"/>
        <v>0</v>
      </c>
      <c r="CC48" s="59">
        <f t="shared" si="37"/>
        <v>-39931.19999999998</v>
      </c>
      <c r="CD48" s="59">
        <f t="shared" si="38"/>
        <v>-39755.359999999986</v>
      </c>
      <c r="CE48" s="59">
        <f t="shared" si="39"/>
        <v>-24703.440000000017</v>
      </c>
      <c r="CF48" s="59">
        <f t="shared" si="40"/>
        <v>0</v>
      </c>
      <c r="CG48" s="59">
        <f t="shared" si="41"/>
        <v>0</v>
      </c>
      <c r="CH48" s="59">
        <f t="shared" si="42"/>
        <v>0</v>
      </c>
      <c r="CI48" s="59">
        <f t="shared" si="43"/>
        <v>0</v>
      </c>
      <c r="CJ48" s="59">
        <f t="shared" si="44"/>
        <v>0</v>
      </c>
    </row>
    <row r="49" spans="1:88" ht="15">
      <c r="A49" s="61" t="s">
        <v>556</v>
      </c>
      <c r="B49" s="61" t="s">
        <v>950</v>
      </c>
      <c r="C49" s="80">
        <v>201122</v>
      </c>
      <c r="D49" s="67">
        <v>176633</v>
      </c>
      <c r="E49" s="75">
        <v>231159</v>
      </c>
      <c r="F49" s="76">
        <v>155884</v>
      </c>
      <c r="G49" s="75">
        <v>155113</v>
      </c>
      <c r="H49" s="76">
        <v>154332</v>
      </c>
      <c r="I49" s="82">
        <v>2109200</v>
      </c>
      <c r="J49" s="69">
        <v>2193568</v>
      </c>
      <c r="K49" s="77">
        <v>2193568</v>
      </c>
      <c r="L49" s="78">
        <v>2011768.697</v>
      </c>
      <c r="M49" s="77">
        <v>1998696.036</v>
      </c>
      <c r="N49" s="78">
        <v>1993986.383</v>
      </c>
      <c r="P49" s="25">
        <f t="shared" si="15"/>
        <v>183489.91999999998</v>
      </c>
      <c r="Q49" s="25">
        <f t="shared" si="16"/>
        <v>215891.71999999997</v>
      </c>
      <c r="R49" s="25">
        <f t="shared" si="17"/>
        <v>176961</v>
      </c>
      <c r="S49" s="25">
        <f t="shared" si="18"/>
        <v>155328.88</v>
      </c>
      <c r="T49" s="25">
        <f t="shared" si="19"/>
        <v>154550.68</v>
      </c>
      <c r="U49" s="25">
        <f t="shared" si="20"/>
        <v>2153594.4416</v>
      </c>
      <c r="V49" s="25">
        <f t="shared" si="21"/>
        <v>2193568</v>
      </c>
      <c r="W49" s="25">
        <f t="shared" si="22"/>
        <v>2097905.2067614</v>
      </c>
      <c r="X49" s="25">
        <f t="shared" si="23"/>
        <v>2004889.8627817999</v>
      </c>
      <c r="Y49" s="25">
        <f t="shared" si="24"/>
        <v>1996217.8165913997</v>
      </c>
      <c r="AA49" s="61" t="s">
        <v>556</v>
      </c>
      <c r="AB49" s="61" t="s">
        <v>950</v>
      </c>
      <c r="AC49" s="103">
        <v>201122</v>
      </c>
      <c r="AD49" s="93">
        <v>176633</v>
      </c>
      <c r="AE49" s="93">
        <v>231159</v>
      </c>
      <c r="AF49" s="93">
        <v>111429</v>
      </c>
      <c r="AG49" s="93">
        <v>68543</v>
      </c>
      <c r="AH49" s="104">
        <v>71507</v>
      </c>
      <c r="AI49" s="103">
        <v>2109200</v>
      </c>
      <c r="AJ49" s="93">
        <v>2193568</v>
      </c>
      <c r="AK49" s="93">
        <v>2193568</v>
      </c>
      <c r="AL49" s="93">
        <v>1255839.507</v>
      </c>
      <c r="AM49" s="93">
        <v>1358046.3969999999</v>
      </c>
      <c r="AN49" s="104">
        <v>1495621.199</v>
      </c>
      <c r="AP49" s="25">
        <f t="shared" si="25"/>
        <v>183489.91999999998</v>
      </c>
      <c r="AQ49" s="25">
        <f t="shared" si="4"/>
        <v>215891.71999999997</v>
      </c>
      <c r="AR49" s="25">
        <f t="shared" si="5"/>
        <v>144953.4</v>
      </c>
      <c r="AS49" s="25">
        <f t="shared" si="6"/>
        <v>80551.08</v>
      </c>
      <c r="AT49" s="25">
        <f t="shared" si="7"/>
        <v>70677.08</v>
      </c>
      <c r="AU49" s="25">
        <f t="shared" si="26"/>
        <v>2153594.4416</v>
      </c>
      <c r="AV49" s="25">
        <f t="shared" si="27"/>
        <v>2193568</v>
      </c>
      <c r="AW49" s="25">
        <f t="shared" si="28"/>
        <v>1700135.2669834</v>
      </c>
      <c r="AX49" s="25">
        <f t="shared" si="8"/>
        <v>1309620.7725179999</v>
      </c>
      <c r="AY49" s="25">
        <f t="shared" si="29"/>
        <v>1430438.2578123999</v>
      </c>
      <c r="BA49" s="61" t="s">
        <v>556</v>
      </c>
      <c r="BB49" s="61" t="s">
        <v>950</v>
      </c>
      <c r="BC49" s="103">
        <v>201122</v>
      </c>
      <c r="BD49" s="93">
        <v>176633</v>
      </c>
      <c r="BE49" s="93">
        <v>231159</v>
      </c>
      <c r="BF49" s="93">
        <v>161933</v>
      </c>
      <c r="BG49" s="93">
        <v>100120</v>
      </c>
      <c r="BH49" s="104">
        <v>103182</v>
      </c>
      <c r="BI49" s="103">
        <v>2109200</v>
      </c>
      <c r="BJ49" s="93">
        <v>2193568</v>
      </c>
      <c r="BK49" s="93">
        <v>2193568</v>
      </c>
      <c r="BL49" s="93">
        <v>2080807.561</v>
      </c>
      <c r="BM49" s="93">
        <v>2193568</v>
      </c>
      <c r="BN49" s="104">
        <v>2193568</v>
      </c>
      <c r="BP49" s="25">
        <f t="shared" si="30"/>
        <v>183489.91999999998</v>
      </c>
      <c r="BQ49" s="25">
        <f t="shared" si="9"/>
        <v>215891.71999999997</v>
      </c>
      <c r="BR49" s="25">
        <f t="shared" si="10"/>
        <v>181316.28</v>
      </c>
      <c r="BS49" s="25">
        <f t="shared" si="11"/>
        <v>117427.64</v>
      </c>
      <c r="BT49" s="25">
        <f t="shared" si="12"/>
        <v>102324.64</v>
      </c>
      <c r="BU49" s="25">
        <f t="shared" si="31"/>
        <v>2153594.4416</v>
      </c>
      <c r="BV49" s="25">
        <f t="shared" si="32"/>
        <v>2193568</v>
      </c>
      <c r="BW49" s="25">
        <f t="shared" si="33"/>
        <v>2134233.4569982</v>
      </c>
      <c r="BX49" s="25">
        <f t="shared" si="13"/>
        <v>2140142.1040018</v>
      </c>
      <c r="BY49" s="25">
        <f t="shared" si="34"/>
        <v>2193568</v>
      </c>
      <c r="CA49" s="59">
        <f t="shared" si="35"/>
        <v>0</v>
      </c>
      <c r="CB49" s="59">
        <f t="shared" si="36"/>
        <v>0</v>
      </c>
      <c r="CC49" s="59">
        <f t="shared" si="37"/>
        <v>-36362.880000000005</v>
      </c>
      <c r="CD49" s="59">
        <f t="shared" si="38"/>
        <v>-36876.56</v>
      </c>
      <c r="CE49" s="59">
        <f t="shared" si="39"/>
        <v>-31647.559999999998</v>
      </c>
      <c r="CF49" s="59">
        <f t="shared" si="40"/>
        <v>0</v>
      </c>
      <c r="CG49" s="59">
        <f t="shared" si="41"/>
        <v>0</v>
      </c>
      <c r="CH49" s="59">
        <f t="shared" si="42"/>
        <v>-434098.19001480006</v>
      </c>
      <c r="CI49" s="59">
        <f t="shared" si="43"/>
        <v>-830521.3314838002</v>
      </c>
      <c r="CJ49" s="59">
        <f t="shared" si="44"/>
        <v>-763129.7421876001</v>
      </c>
    </row>
    <row r="50" spans="1:88" ht="15">
      <c r="A50" s="61" t="s">
        <v>530</v>
      </c>
      <c r="B50" s="61" t="s">
        <v>531</v>
      </c>
      <c r="C50" s="80">
        <v>993631</v>
      </c>
      <c r="D50" s="67">
        <v>1057472</v>
      </c>
      <c r="E50" s="75">
        <v>1425371</v>
      </c>
      <c r="F50" s="76">
        <v>941829</v>
      </c>
      <c r="G50" s="75">
        <v>936139</v>
      </c>
      <c r="H50" s="76">
        <v>932864</v>
      </c>
      <c r="I50" s="82">
        <v>2690000</v>
      </c>
      <c r="J50" s="69">
        <v>2690000</v>
      </c>
      <c r="K50" s="77">
        <v>2690000</v>
      </c>
      <c r="L50" s="78">
        <v>2690000</v>
      </c>
      <c r="M50" s="77">
        <v>2690000</v>
      </c>
      <c r="N50" s="78">
        <v>2690000</v>
      </c>
      <c r="P50" s="25">
        <f t="shared" si="15"/>
        <v>1039596.52</v>
      </c>
      <c r="Q50" s="25">
        <f t="shared" si="16"/>
        <v>1322359.28</v>
      </c>
      <c r="R50" s="25">
        <f t="shared" si="17"/>
        <v>1077220.76</v>
      </c>
      <c r="S50" s="25">
        <f t="shared" si="18"/>
        <v>937732.2</v>
      </c>
      <c r="T50" s="25">
        <f t="shared" si="19"/>
        <v>933781</v>
      </c>
      <c r="U50" s="25">
        <f t="shared" si="20"/>
        <v>2690000</v>
      </c>
      <c r="V50" s="25">
        <f t="shared" si="21"/>
        <v>2690000</v>
      </c>
      <c r="W50" s="25">
        <f t="shared" si="22"/>
        <v>2690000</v>
      </c>
      <c r="X50" s="25">
        <f t="shared" si="23"/>
        <v>2690000</v>
      </c>
      <c r="Y50" s="25">
        <f t="shared" si="24"/>
        <v>2690000</v>
      </c>
      <c r="AA50" s="61" t="s">
        <v>530</v>
      </c>
      <c r="AB50" s="61" t="s">
        <v>531</v>
      </c>
      <c r="AC50" s="103">
        <v>993631</v>
      </c>
      <c r="AD50" s="93">
        <v>1057472</v>
      </c>
      <c r="AE50" s="93">
        <v>1425371</v>
      </c>
      <c r="AF50" s="93">
        <v>670054</v>
      </c>
      <c r="AG50" s="93">
        <v>604362</v>
      </c>
      <c r="AH50" s="104">
        <v>649173</v>
      </c>
      <c r="AI50" s="103">
        <v>2690000</v>
      </c>
      <c r="AJ50" s="93">
        <v>2690000</v>
      </c>
      <c r="AK50" s="93">
        <v>2690000</v>
      </c>
      <c r="AL50" s="93">
        <v>2367522.471</v>
      </c>
      <c r="AM50" s="93">
        <v>2516870.941</v>
      </c>
      <c r="AN50" s="104">
        <v>2690000</v>
      </c>
      <c r="AP50" s="25">
        <f t="shared" si="25"/>
        <v>1039596.52</v>
      </c>
      <c r="AQ50" s="25">
        <f t="shared" si="4"/>
        <v>1322359.28</v>
      </c>
      <c r="AR50" s="25">
        <f t="shared" si="5"/>
        <v>881542.76</v>
      </c>
      <c r="AS50" s="25">
        <f t="shared" si="6"/>
        <v>622755.76</v>
      </c>
      <c r="AT50" s="25">
        <f t="shared" si="7"/>
        <v>636625.92</v>
      </c>
      <c r="AU50" s="25">
        <f t="shared" si="26"/>
        <v>2690000</v>
      </c>
      <c r="AV50" s="25">
        <f t="shared" si="27"/>
        <v>2690000</v>
      </c>
      <c r="AW50" s="25">
        <f t="shared" si="28"/>
        <v>2520312.3242402</v>
      </c>
      <c r="AX50" s="25">
        <f t="shared" si="8"/>
        <v>2446109.6359139998</v>
      </c>
      <c r="AY50" s="25">
        <f t="shared" si="29"/>
        <v>2607971.4518458</v>
      </c>
      <c r="BA50" s="61" t="s">
        <v>530</v>
      </c>
      <c r="BB50" s="61" t="s">
        <v>531</v>
      </c>
      <c r="BC50" s="103">
        <v>993631</v>
      </c>
      <c r="BD50" s="93">
        <v>1057472</v>
      </c>
      <c r="BE50" s="93">
        <v>1425371</v>
      </c>
      <c r="BF50" s="93">
        <v>974215</v>
      </c>
      <c r="BG50" s="93">
        <v>879013</v>
      </c>
      <c r="BH50" s="104">
        <v>944016</v>
      </c>
      <c r="BI50" s="103">
        <v>2690000</v>
      </c>
      <c r="BJ50" s="93">
        <v>2690000</v>
      </c>
      <c r="BK50" s="93">
        <v>2690000</v>
      </c>
      <c r="BL50" s="93">
        <v>2690000</v>
      </c>
      <c r="BM50" s="93">
        <v>2690000</v>
      </c>
      <c r="BN50" s="104">
        <v>2690000</v>
      </c>
      <c r="BP50" s="25">
        <f t="shared" si="30"/>
        <v>1039596.52</v>
      </c>
      <c r="BQ50" s="25">
        <f t="shared" si="9"/>
        <v>1322359.28</v>
      </c>
      <c r="BR50" s="25">
        <f t="shared" si="10"/>
        <v>1100538.68</v>
      </c>
      <c r="BS50" s="25">
        <f t="shared" si="11"/>
        <v>905669.56</v>
      </c>
      <c r="BT50" s="25">
        <f t="shared" si="12"/>
        <v>925815.16</v>
      </c>
      <c r="BU50" s="25">
        <f t="shared" si="31"/>
        <v>2690000</v>
      </c>
      <c r="BV50" s="25">
        <f t="shared" si="32"/>
        <v>2690000</v>
      </c>
      <c r="BW50" s="25">
        <f t="shared" si="33"/>
        <v>2690000</v>
      </c>
      <c r="BX50" s="25">
        <f t="shared" si="13"/>
        <v>2690000</v>
      </c>
      <c r="BY50" s="25">
        <f t="shared" si="34"/>
        <v>2690000</v>
      </c>
      <c r="CA50" s="59">
        <f t="shared" si="35"/>
        <v>0</v>
      </c>
      <c r="CB50" s="59">
        <f t="shared" si="36"/>
        <v>0</v>
      </c>
      <c r="CC50" s="59">
        <f t="shared" si="37"/>
        <v>-218995.91999999993</v>
      </c>
      <c r="CD50" s="59">
        <f t="shared" si="38"/>
        <v>-282913.80000000005</v>
      </c>
      <c r="CE50" s="59">
        <f t="shared" si="39"/>
        <v>-289189.24</v>
      </c>
      <c r="CF50" s="59">
        <f t="shared" si="40"/>
        <v>0</v>
      </c>
      <c r="CG50" s="59">
        <f t="shared" si="41"/>
        <v>0</v>
      </c>
      <c r="CH50" s="59">
        <f t="shared" si="42"/>
        <v>-169687.67575979978</v>
      </c>
      <c r="CI50" s="59">
        <f t="shared" si="43"/>
        <v>-243890.36408600025</v>
      </c>
      <c r="CJ50" s="59">
        <f t="shared" si="44"/>
        <v>-82028.54815419996</v>
      </c>
    </row>
    <row r="51" spans="1:88" ht="15">
      <c r="A51" s="61" t="s">
        <v>136</v>
      </c>
      <c r="B51" s="61" t="s">
        <v>137</v>
      </c>
      <c r="C51" s="80">
        <v>0</v>
      </c>
      <c r="D51" s="67">
        <v>0</v>
      </c>
      <c r="E51" s="75">
        <v>29822</v>
      </c>
      <c r="F51" s="76">
        <v>27104</v>
      </c>
      <c r="G51" s="75">
        <v>27102</v>
      </c>
      <c r="H51" s="76">
        <v>26429</v>
      </c>
      <c r="I51" s="82">
        <v>1626249</v>
      </c>
      <c r="J51" s="69">
        <v>1889376</v>
      </c>
      <c r="K51" s="77">
        <v>1889376</v>
      </c>
      <c r="L51" s="78">
        <v>1475837.546</v>
      </c>
      <c r="M51" s="77">
        <v>1466240.568</v>
      </c>
      <c r="N51" s="78">
        <v>1463106.562</v>
      </c>
      <c r="P51" s="25">
        <f t="shared" si="15"/>
        <v>0</v>
      </c>
      <c r="Q51" s="25">
        <f t="shared" si="16"/>
        <v>21471.84</v>
      </c>
      <c r="R51" s="25">
        <f t="shared" si="17"/>
        <v>27865.04</v>
      </c>
      <c r="S51" s="25">
        <f t="shared" si="18"/>
        <v>27102.559999999998</v>
      </c>
      <c r="T51" s="25">
        <f t="shared" si="19"/>
        <v>26617.440000000002</v>
      </c>
      <c r="U51" s="25">
        <f t="shared" si="20"/>
        <v>1764706.4274</v>
      </c>
      <c r="V51" s="25">
        <f t="shared" si="21"/>
        <v>1889376</v>
      </c>
      <c r="W51" s="25">
        <f t="shared" si="22"/>
        <v>1671772.0655052</v>
      </c>
      <c r="X51" s="25">
        <f t="shared" si="23"/>
        <v>1470787.6161764</v>
      </c>
      <c r="Y51" s="25">
        <f t="shared" si="24"/>
        <v>1464591.4540427998</v>
      </c>
      <c r="AA51" s="61" t="s">
        <v>136</v>
      </c>
      <c r="AB51" s="61" t="s">
        <v>137</v>
      </c>
      <c r="AC51" s="103">
        <v>0</v>
      </c>
      <c r="AD51" s="93">
        <v>0</v>
      </c>
      <c r="AE51" s="93">
        <v>29822</v>
      </c>
      <c r="AF51" s="93">
        <v>16954</v>
      </c>
      <c r="AG51" s="93">
        <v>0</v>
      </c>
      <c r="AH51" s="104">
        <v>0</v>
      </c>
      <c r="AI51" s="103">
        <v>1626249</v>
      </c>
      <c r="AJ51" s="93">
        <v>1889376</v>
      </c>
      <c r="AK51" s="93">
        <v>1889376</v>
      </c>
      <c r="AL51" s="93">
        <v>1047778.637</v>
      </c>
      <c r="AM51" s="93">
        <v>1148565</v>
      </c>
      <c r="AN51" s="104">
        <v>1259286</v>
      </c>
      <c r="AP51" s="25">
        <f t="shared" si="25"/>
        <v>0</v>
      </c>
      <c r="AQ51" s="25">
        <f t="shared" si="4"/>
        <v>21471.84</v>
      </c>
      <c r="AR51" s="25">
        <f t="shared" si="5"/>
        <v>20557.04</v>
      </c>
      <c r="AS51" s="25">
        <f t="shared" si="6"/>
        <v>4747.120000000001</v>
      </c>
      <c r="AT51" s="25">
        <f t="shared" si="7"/>
        <v>0</v>
      </c>
      <c r="AU51" s="25">
        <f t="shared" si="26"/>
        <v>1764706.4274</v>
      </c>
      <c r="AV51" s="25">
        <f t="shared" si="27"/>
        <v>1889376</v>
      </c>
      <c r="AW51" s="25">
        <f t="shared" si="28"/>
        <v>1446527.4675894</v>
      </c>
      <c r="AX51" s="25">
        <f t="shared" si="8"/>
        <v>1100812.4212106</v>
      </c>
      <c r="AY51" s="25">
        <f t="shared" si="29"/>
        <v>1206826.3901999998</v>
      </c>
      <c r="BA51" s="61" t="s">
        <v>136</v>
      </c>
      <c r="BB51" s="61" t="s">
        <v>137</v>
      </c>
      <c r="BC51" s="103">
        <v>0</v>
      </c>
      <c r="BD51" s="93">
        <v>0</v>
      </c>
      <c r="BE51" s="93">
        <v>29822</v>
      </c>
      <c r="BF51" s="93">
        <v>25084</v>
      </c>
      <c r="BG51" s="93">
        <v>0</v>
      </c>
      <c r="BH51" s="104">
        <v>0</v>
      </c>
      <c r="BI51" s="103">
        <v>1626249</v>
      </c>
      <c r="BJ51" s="93">
        <v>1889376</v>
      </c>
      <c r="BK51" s="93">
        <v>1889376</v>
      </c>
      <c r="BL51" s="93">
        <v>1523335.138</v>
      </c>
      <c r="BM51" s="93">
        <v>1670336</v>
      </c>
      <c r="BN51" s="104">
        <v>1831354</v>
      </c>
      <c r="BP51" s="25">
        <f t="shared" si="30"/>
        <v>0</v>
      </c>
      <c r="BQ51" s="25">
        <f t="shared" si="9"/>
        <v>21471.84</v>
      </c>
      <c r="BR51" s="25">
        <f t="shared" si="10"/>
        <v>26410.64</v>
      </c>
      <c r="BS51" s="25">
        <f t="shared" si="11"/>
        <v>7023.52</v>
      </c>
      <c r="BT51" s="25">
        <f t="shared" si="12"/>
        <v>0</v>
      </c>
      <c r="BU51" s="25">
        <f t="shared" si="31"/>
        <v>1764706.4274</v>
      </c>
      <c r="BV51" s="25">
        <f t="shared" si="32"/>
        <v>1889376</v>
      </c>
      <c r="BW51" s="25">
        <f t="shared" si="33"/>
        <v>1696765.2984156</v>
      </c>
      <c r="BX51" s="25">
        <f t="shared" si="13"/>
        <v>1600686.9915844</v>
      </c>
      <c r="BY51" s="25">
        <f t="shared" si="34"/>
        <v>1755063.6716</v>
      </c>
      <c r="CA51" s="59">
        <f t="shared" si="35"/>
        <v>0</v>
      </c>
      <c r="CB51" s="59">
        <f t="shared" si="36"/>
        <v>0</v>
      </c>
      <c r="CC51" s="59">
        <f t="shared" si="37"/>
        <v>-5853.5999999999985</v>
      </c>
      <c r="CD51" s="59">
        <f t="shared" si="38"/>
        <v>-2276.3999999999996</v>
      </c>
      <c r="CE51" s="59">
        <f t="shared" si="39"/>
        <v>0</v>
      </c>
      <c r="CF51" s="59">
        <f t="shared" si="40"/>
        <v>0</v>
      </c>
      <c r="CG51" s="59">
        <f t="shared" si="41"/>
        <v>0</v>
      </c>
      <c r="CH51" s="59">
        <f t="shared" si="42"/>
        <v>-250237.83082620008</v>
      </c>
      <c r="CI51" s="59">
        <f t="shared" si="43"/>
        <v>-499874.5703737999</v>
      </c>
      <c r="CJ51" s="59">
        <f t="shared" si="44"/>
        <v>-548237.2814000002</v>
      </c>
    </row>
    <row r="52" spans="1:88" ht="15">
      <c r="A52" s="61" t="s">
        <v>146</v>
      </c>
      <c r="B52" s="61" t="s">
        <v>147</v>
      </c>
      <c r="C52" s="80">
        <v>55227</v>
      </c>
      <c r="D52" s="67">
        <v>26242</v>
      </c>
      <c r="E52" s="75">
        <v>79024</v>
      </c>
      <c r="F52" s="76">
        <v>40243</v>
      </c>
      <c r="G52" s="75">
        <v>39774</v>
      </c>
      <c r="H52" s="76">
        <v>39286</v>
      </c>
      <c r="I52" s="82">
        <v>1400000</v>
      </c>
      <c r="J52" s="69">
        <v>1435000</v>
      </c>
      <c r="K52" s="77">
        <v>1435000</v>
      </c>
      <c r="L52" s="78">
        <v>1331920.307</v>
      </c>
      <c r="M52" s="77">
        <v>1323625.528</v>
      </c>
      <c r="N52" s="78">
        <v>1320636.614</v>
      </c>
      <c r="P52" s="25">
        <f t="shared" si="15"/>
        <v>34357.8</v>
      </c>
      <c r="Q52" s="25">
        <f t="shared" si="16"/>
        <v>64245.04</v>
      </c>
      <c r="R52" s="25">
        <f t="shared" si="17"/>
        <v>51101.68</v>
      </c>
      <c r="S52" s="25">
        <f t="shared" si="18"/>
        <v>39905.32</v>
      </c>
      <c r="T52" s="25">
        <f t="shared" si="19"/>
        <v>39422.64</v>
      </c>
      <c r="U52" s="25">
        <f t="shared" si="20"/>
        <v>1418417</v>
      </c>
      <c r="V52" s="25">
        <f t="shared" si="21"/>
        <v>1435000</v>
      </c>
      <c r="W52" s="25">
        <f t="shared" si="22"/>
        <v>1380759.4655434</v>
      </c>
      <c r="X52" s="25">
        <f t="shared" si="23"/>
        <v>1327555.5942902</v>
      </c>
      <c r="Y52" s="25">
        <f t="shared" si="24"/>
        <v>1322052.7614532001</v>
      </c>
      <c r="AA52" s="61" t="s">
        <v>146</v>
      </c>
      <c r="AB52" s="61" t="s">
        <v>147</v>
      </c>
      <c r="AC52" s="103">
        <v>55227</v>
      </c>
      <c r="AD52" s="93">
        <v>26242</v>
      </c>
      <c r="AE52" s="93">
        <v>79024</v>
      </c>
      <c r="AF52" s="93">
        <v>23575</v>
      </c>
      <c r="AG52" s="93">
        <v>15219</v>
      </c>
      <c r="AH52" s="104">
        <v>21603</v>
      </c>
      <c r="AI52" s="103">
        <v>1400000</v>
      </c>
      <c r="AJ52" s="93">
        <v>1435000</v>
      </c>
      <c r="AK52" s="93">
        <v>1435000</v>
      </c>
      <c r="AL52" s="93">
        <v>770107.287</v>
      </c>
      <c r="AM52" s="93">
        <v>855718.678</v>
      </c>
      <c r="AN52" s="104">
        <v>950517.333</v>
      </c>
      <c r="AP52" s="25">
        <f t="shared" si="25"/>
        <v>34357.8</v>
      </c>
      <c r="AQ52" s="25">
        <f t="shared" si="4"/>
        <v>64245.04</v>
      </c>
      <c r="AR52" s="25">
        <f t="shared" si="5"/>
        <v>39100.72</v>
      </c>
      <c r="AS52" s="25">
        <f t="shared" si="6"/>
        <v>17558.68</v>
      </c>
      <c r="AT52" s="25">
        <f t="shared" si="7"/>
        <v>19815.48</v>
      </c>
      <c r="AU52" s="25">
        <f t="shared" si="26"/>
        <v>1418417</v>
      </c>
      <c r="AV52" s="25">
        <f t="shared" si="27"/>
        <v>1435000</v>
      </c>
      <c r="AW52" s="25">
        <f t="shared" si="28"/>
        <v>1085133.4544194</v>
      </c>
      <c r="AX52" s="25">
        <f t="shared" si="8"/>
        <v>815156.0009442</v>
      </c>
      <c r="AY52" s="25">
        <f t="shared" si="29"/>
        <v>905601.730261</v>
      </c>
      <c r="BA52" s="61" t="s">
        <v>146</v>
      </c>
      <c r="BB52" s="61" t="s">
        <v>147</v>
      </c>
      <c r="BC52" s="103">
        <v>55227</v>
      </c>
      <c r="BD52" s="93">
        <v>26242</v>
      </c>
      <c r="BE52" s="93">
        <v>79024</v>
      </c>
      <c r="BF52" s="93">
        <v>34843</v>
      </c>
      <c r="BG52" s="93">
        <v>22092</v>
      </c>
      <c r="BH52" s="104">
        <v>31416</v>
      </c>
      <c r="BI52" s="103">
        <v>1400000</v>
      </c>
      <c r="BJ52" s="93">
        <v>1435000</v>
      </c>
      <c r="BK52" s="93">
        <v>1435000</v>
      </c>
      <c r="BL52" s="93">
        <v>1367073.991</v>
      </c>
      <c r="BM52" s="93">
        <v>1435000</v>
      </c>
      <c r="BN52" s="104">
        <v>1435000</v>
      </c>
      <c r="BP52" s="25">
        <f t="shared" si="30"/>
        <v>34357.8</v>
      </c>
      <c r="BQ52" s="25">
        <f t="shared" si="9"/>
        <v>64245.04</v>
      </c>
      <c r="BR52" s="25">
        <f t="shared" si="10"/>
        <v>47213.68</v>
      </c>
      <c r="BS52" s="25">
        <f t="shared" si="11"/>
        <v>25662.28</v>
      </c>
      <c r="BT52" s="25">
        <f t="shared" si="12"/>
        <v>28805.28</v>
      </c>
      <c r="BU52" s="25">
        <f t="shared" si="31"/>
        <v>1418417</v>
      </c>
      <c r="BV52" s="25">
        <f t="shared" si="32"/>
        <v>1435000</v>
      </c>
      <c r="BW52" s="25">
        <f t="shared" si="33"/>
        <v>1399257.3340642</v>
      </c>
      <c r="BX52" s="25">
        <f t="shared" si="13"/>
        <v>1402816.6569357999</v>
      </c>
      <c r="BY52" s="25">
        <f t="shared" si="34"/>
        <v>1435000</v>
      </c>
      <c r="CA52" s="59">
        <f t="shared" si="35"/>
        <v>0</v>
      </c>
      <c r="CB52" s="59">
        <f t="shared" si="36"/>
        <v>0</v>
      </c>
      <c r="CC52" s="59">
        <f t="shared" si="37"/>
        <v>-8112.959999999999</v>
      </c>
      <c r="CD52" s="59">
        <f t="shared" si="38"/>
        <v>-8103.5999999999985</v>
      </c>
      <c r="CE52" s="59">
        <f t="shared" si="39"/>
        <v>-8989.8</v>
      </c>
      <c r="CF52" s="59">
        <f t="shared" si="40"/>
        <v>0</v>
      </c>
      <c r="CG52" s="59">
        <f t="shared" si="41"/>
        <v>0</v>
      </c>
      <c r="CH52" s="59">
        <f t="shared" si="42"/>
        <v>-314123.8796448</v>
      </c>
      <c r="CI52" s="59">
        <f t="shared" si="43"/>
        <v>-587660.6559915999</v>
      </c>
      <c r="CJ52" s="59">
        <f t="shared" si="44"/>
        <v>-529398.269739</v>
      </c>
    </row>
    <row r="53" spans="1:88" ht="15">
      <c r="A53" s="61" t="s">
        <v>372</v>
      </c>
      <c r="B53" s="61" t="s">
        <v>373</v>
      </c>
      <c r="C53" s="80">
        <v>89084</v>
      </c>
      <c r="D53" s="67">
        <v>128776</v>
      </c>
      <c r="E53" s="75">
        <v>184917</v>
      </c>
      <c r="F53" s="76">
        <v>116160</v>
      </c>
      <c r="G53" s="75">
        <v>115451</v>
      </c>
      <c r="H53" s="76">
        <v>115072</v>
      </c>
      <c r="I53" s="82">
        <v>820000</v>
      </c>
      <c r="J53" s="69">
        <v>820000</v>
      </c>
      <c r="K53" s="77">
        <v>820000</v>
      </c>
      <c r="L53" s="78">
        <v>733207.421</v>
      </c>
      <c r="M53" s="77">
        <v>728491.219</v>
      </c>
      <c r="N53" s="78">
        <v>726717.855</v>
      </c>
      <c r="P53" s="25">
        <f t="shared" si="15"/>
        <v>117662.24</v>
      </c>
      <c r="Q53" s="25">
        <f t="shared" si="16"/>
        <v>169197.52</v>
      </c>
      <c r="R53" s="25">
        <f t="shared" si="17"/>
        <v>135411.96</v>
      </c>
      <c r="S53" s="25">
        <f t="shared" si="18"/>
        <v>115649.52</v>
      </c>
      <c r="T53" s="25">
        <f t="shared" si="19"/>
        <v>115178.12</v>
      </c>
      <c r="U53" s="25">
        <f t="shared" si="20"/>
        <v>820000</v>
      </c>
      <c r="V53" s="25">
        <f t="shared" si="21"/>
        <v>820000</v>
      </c>
      <c r="W53" s="25">
        <f t="shared" si="22"/>
        <v>774329.7449302</v>
      </c>
      <c r="X53" s="25">
        <f t="shared" si="23"/>
        <v>730725.7555076</v>
      </c>
      <c r="Y53" s="25">
        <f t="shared" si="24"/>
        <v>727558.0748632001</v>
      </c>
      <c r="AA53" s="61" t="s">
        <v>372</v>
      </c>
      <c r="AB53" s="61" t="s">
        <v>373</v>
      </c>
      <c r="AC53" s="103">
        <v>89084</v>
      </c>
      <c r="AD53" s="93">
        <v>128776</v>
      </c>
      <c r="AE53" s="93">
        <v>184917</v>
      </c>
      <c r="AF53" s="93">
        <v>81523</v>
      </c>
      <c r="AG53" s="93">
        <v>73741</v>
      </c>
      <c r="AH53" s="104">
        <v>79900</v>
      </c>
      <c r="AI53" s="103">
        <v>820000</v>
      </c>
      <c r="AJ53" s="93">
        <v>820000</v>
      </c>
      <c r="AK53" s="93">
        <v>820000</v>
      </c>
      <c r="AL53" s="93">
        <v>350319.624</v>
      </c>
      <c r="AM53" s="93">
        <v>376485.808</v>
      </c>
      <c r="AN53" s="104">
        <v>414348.109</v>
      </c>
      <c r="AP53" s="25">
        <f t="shared" si="25"/>
        <v>117662.24</v>
      </c>
      <c r="AQ53" s="25">
        <f t="shared" si="4"/>
        <v>169197.52</v>
      </c>
      <c r="AR53" s="25">
        <f t="shared" si="5"/>
        <v>110473.32</v>
      </c>
      <c r="AS53" s="25">
        <f t="shared" si="6"/>
        <v>75919.95999999999</v>
      </c>
      <c r="AT53" s="25">
        <f t="shared" si="7"/>
        <v>78175.48000000001</v>
      </c>
      <c r="AU53" s="25">
        <f t="shared" si="26"/>
        <v>820000</v>
      </c>
      <c r="AV53" s="25">
        <f t="shared" si="27"/>
        <v>820000</v>
      </c>
      <c r="AW53" s="25">
        <f t="shared" si="28"/>
        <v>572854.1861488</v>
      </c>
      <c r="AX53" s="25">
        <f t="shared" si="8"/>
        <v>364088.2700208</v>
      </c>
      <c r="AY53" s="25">
        <f t="shared" si="29"/>
        <v>396408.9507862</v>
      </c>
      <c r="BA53" s="61" t="s">
        <v>372</v>
      </c>
      <c r="BB53" s="61" t="s">
        <v>373</v>
      </c>
      <c r="BC53" s="103">
        <v>89084</v>
      </c>
      <c r="BD53" s="93">
        <v>128776</v>
      </c>
      <c r="BE53" s="93">
        <v>184917</v>
      </c>
      <c r="BF53" s="93">
        <v>118638</v>
      </c>
      <c r="BG53" s="93">
        <v>107299</v>
      </c>
      <c r="BH53" s="104">
        <v>116143</v>
      </c>
      <c r="BI53" s="103">
        <v>820000</v>
      </c>
      <c r="BJ53" s="93">
        <v>820000</v>
      </c>
      <c r="BK53" s="93">
        <v>820000</v>
      </c>
      <c r="BL53" s="93">
        <v>755356.213</v>
      </c>
      <c r="BM53" s="93">
        <v>803903.623</v>
      </c>
      <c r="BN53" s="104">
        <v>820000</v>
      </c>
      <c r="BP53" s="25">
        <f t="shared" si="30"/>
        <v>117662.24</v>
      </c>
      <c r="BQ53" s="25">
        <f t="shared" si="9"/>
        <v>169197.52</v>
      </c>
      <c r="BR53" s="25">
        <f t="shared" si="10"/>
        <v>137196.12</v>
      </c>
      <c r="BS53" s="25">
        <f t="shared" si="11"/>
        <v>110473.92000000001</v>
      </c>
      <c r="BT53" s="25">
        <f t="shared" si="12"/>
        <v>113666.68</v>
      </c>
      <c r="BU53" s="25">
        <f t="shared" si="31"/>
        <v>820000</v>
      </c>
      <c r="BV53" s="25">
        <f t="shared" si="32"/>
        <v>820000</v>
      </c>
      <c r="BW53" s="25">
        <f t="shared" si="33"/>
        <v>785984.4392806</v>
      </c>
      <c r="BX53" s="25">
        <f t="shared" si="13"/>
        <v>780901.860142</v>
      </c>
      <c r="BY53" s="25">
        <f t="shared" si="34"/>
        <v>812373.5365774</v>
      </c>
      <c r="CA53" s="59">
        <f t="shared" si="35"/>
        <v>0</v>
      </c>
      <c r="CB53" s="59">
        <f t="shared" si="36"/>
        <v>0</v>
      </c>
      <c r="CC53" s="59">
        <f t="shared" si="37"/>
        <v>-26722.79999999999</v>
      </c>
      <c r="CD53" s="59">
        <f t="shared" si="38"/>
        <v>-34553.96000000002</v>
      </c>
      <c r="CE53" s="59">
        <f t="shared" si="39"/>
        <v>-35491.19999999998</v>
      </c>
      <c r="CF53" s="59">
        <f t="shared" si="40"/>
        <v>0</v>
      </c>
      <c r="CG53" s="59">
        <f t="shared" si="41"/>
        <v>0</v>
      </c>
      <c r="CH53" s="59">
        <f t="shared" si="42"/>
        <v>-213130.2531318001</v>
      </c>
      <c r="CI53" s="59">
        <f t="shared" si="43"/>
        <v>-416813.5901212</v>
      </c>
      <c r="CJ53" s="59">
        <f t="shared" si="44"/>
        <v>-415964.58579120005</v>
      </c>
    </row>
    <row r="54" spans="1:88" ht="15">
      <c r="A54" s="61" t="s">
        <v>342</v>
      </c>
      <c r="B54" s="61" t="s">
        <v>951</v>
      </c>
      <c r="C54" s="80">
        <v>45571</v>
      </c>
      <c r="D54" s="67">
        <v>64962</v>
      </c>
      <c r="E54" s="75">
        <v>57029</v>
      </c>
      <c r="F54" s="76">
        <v>44776</v>
      </c>
      <c r="G54" s="75">
        <v>44503</v>
      </c>
      <c r="H54" s="76">
        <v>44221</v>
      </c>
      <c r="I54" s="82">
        <v>524492</v>
      </c>
      <c r="J54" s="69">
        <v>541494</v>
      </c>
      <c r="K54" s="77">
        <v>541494</v>
      </c>
      <c r="L54" s="78">
        <v>541494</v>
      </c>
      <c r="M54" s="77">
        <v>541494</v>
      </c>
      <c r="N54" s="78">
        <v>541494</v>
      </c>
      <c r="P54" s="25">
        <f t="shared" si="15"/>
        <v>59532.520000000004</v>
      </c>
      <c r="Q54" s="25">
        <f t="shared" si="16"/>
        <v>59250.24</v>
      </c>
      <c r="R54" s="25">
        <f t="shared" si="17"/>
        <v>48206.84</v>
      </c>
      <c r="S54" s="25">
        <f t="shared" si="18"/>
        <v>44579.44</v>
      </c>
      <c r="T54" s="25">
        <f t="shared" si="19"/>
        <v>44299.96</v>
      </c>
      <c r="U54" s="25">
        <f t="shared" si="20"/>
        <v>533438.4524</v>
      </c>
      <c r="V54" s="25">
        <f t="shared" si="21"/>
        <v>541494</v>
      </c>
      <c r="W54" s="25">
        <f t="shared" si="22"/>
        <v>541494</v>
      </c>
      <c r="X54" s="25">
        <f t="shared" si="23"/>
        <v>541494</v>
      </c>
      <c r="Y54" s="25">
        <f t="shared" si="24"/>
        <v>541494</v>
      </c>
      <c r="AA54" s="61" t="s">
        <v>342</v>
      </c>
      <c r="AB54" s="61" t="s">
        <v>951</v>
      </c>
      <c r="AC54" s="103">
        <v>45571</v>
      </c>
      <c r="AD54" s="93">
        <v>64962</v>
      </c>
      <c r="AE54" s="93">
        <v>57029</v>
      </c>
      <c r="AF54" s="93">
        <v>29212</v>
      </c>
      <c r="AG54" s="93">
        <v>15294</v>
      </c>
      <c r="AH54" s="104">
        <v>15295</v>
      </c>
      <c r="AI54" s="103">
        <v>524492</v>
      </c>
      <c r="AJ54" s="93">
        <v>541494</v>
      </c>
      <c r="AK54" s="93">
        <v>541494</v>
      </c>
      <c r="AL54" s="93">
        <v>452091.908</v>
      </c>
      <c r="AM54" s="93">
        <v>491348.196</v>
      </c>
      <c r="AN54" s="104">
        <v>541426.44</v>
      </c>
      <c r="AP54" s="25">
        <f t="shared" si="25"/>
        <v>59532.520000000004</v>
      </c>
      <c r="AQ54" s="25">
        <f t="shared" si="4"/>
        <v>59250.24</v>
      </c>
      <c r="AR54" s="25">
        <f t="shared" si="5"/>
        <v>37000.76</v>
      </c>
      <c r="AS54" s="25">
        <f t="shared" si="6"/>
        <v>19191.04</v>
      </c>
      <c r="AT54" s="25">
        <f t="shared" si="7"/>
        <v>15294.720000000001</v>
      </c>
      <c r="AU54" s="25">
        <f t="shared" si="26"/>
        <v>533438.4524</v>
      </c>
      <c r="AV54" s="25">
        <f t="shared" si="27"/>
        <v>541494</v>
      </c>
      <c r="AW54" s="25">
        <f t="shared" si="28"/>
        <v>494450.6191896</v>
      </c>
      <c r="AX54" s="25">
        <f t="shared" si="8"/>
        <v>472748.56674559996</v>
      </c>
      <c r="AY54" s="25">
        <f t="shared" si="29"/>
        <v>517699.36799279996</v>
      </c>
      <c r="BA54" s="61" t="s">
        <v>342</v>
      </c>
      <c r="BB54" s="61" t="s">
        <v>951</v>
      </c>
      <c r="BC54" s="103">
        <v>45571</v>
      </c>
      <c r="BD54" s="93">
        <v>64962</v>
      </c>
      <c r="BE54" s="93">
        <v>57029</v>
      </c>
      <c r="BF54" s="93">
        <v>42565</v>
      </c>
      <c r="BG54" s="93">
        <v>21982</v>
      </c>
      <c r="BH54" s="104">
        <v>21980</v>
      </c>
      <c r="BI54" s="103">
        <v>524492</v>
      </c>
      <c r="BJ54" s="93">
        <v>541494</v>
      </c>
      <c r="BK54" s="93">
        <v>541494</v>
      </c>
      <c r="BL54" s="93">
        <v>541494</v>
      </c>
      <c r="BM54" s="93">
        <v>541494</v>
      </c>
      <c r="BN54" s="104">
        <v>541494</v>
      </c>
      <c r="BP54" s="25">
        <f t="shared" si="30"/>
        <v>59532.520000000004</v>
      </c>
      <c r="BQ54" s="25">
        <f t="shared" si="9"/>
        <v>59250.24</v>
      </c>
      <c r="BR54" s="25">
        <f t="shared" si="10"/>
        <v>46614.92</v>
      </c>
      <c r="BS54" s="25">
        <f t="shared" si="11"/>
        <v>27745.239999999998</v>
      </c>
      <c r="BT54" s="25">
        <f t="shared" si="12"/>
        <v>21980.559999999998</v>
      </c>
      <c r="BU54" s="25">
        <f t="shared" si="31"/>
        <v>533438.4524</v>
      </c>
      <c r="BV54" s="25">
        <f t="shared" si="32"/>
        <v>541494</v>
      </c>
      <c r="BW54" s="25">
        <f t="shared" si="33"/>
        <v>541494</v>
      </c>
      <c r="BX54" s="25">
        <f t="shared" si="13"/>
        <v>541494</v>
      </c>
      <c r="BY54" s="25">
        <f t="shared" si="34"/>
        <v>541494</v>
      </c>
      <c r="CA54" s="59">
        <f t="shared" si="35"/>
        <v>0</v>
      </c>
      <c r="CB54" s="59">
        <f t="shared" si="36"/>
        <v>0</v>
      </c>
      <c r="CC54" s="59">
        <f t="shared" si="37"/>
        <v>-9614.159999999996</v>
      </c>
      <c r="CD54" s="59">
        <f t="shared" si="38"/>
        <v>-8554.199999999997</v>
      </c>
      <c r="CE54" s="59">
        <f t="shared" si="39"/>
        <v>-6685.8399999999965</v>
      </c>
      <c r="CF54" s="59">
        <f t="shared" si="40"/>
        <v>0</v>
      </c>
      <c r="CG54" s="59">
        <f t="shared" si="41"/>
        <v>0</v>
      </c>
      <c r="CH54" s="59">
        <f t="shared" si="42"/>
        <v>-47043.380810400005</v>
      </c>
      <c r="CI54" s="59">
        <f t="shared" si="43"/>
        <v>-68745.43325440004</v>
      </c>
      <c r="CJ54" s="59">
        <f t="shared" si="44"/>
        <v>-23794.632007200038</v>
      </c>
    </row>
    <row r="55" spans="1:88" ht="15">
      <c r="A55" s="61" t="s">
        <v>202</v>
      </c>
      <c r="B55" s="61" t="s">
        <v>203</v>
      </c>
      <c r="C55" s="80">
        <v>0</v>
      </c>
      <c r="D55" s="67">
        <v>0</v>
      </c>
      <c r="E55" s="75">
        <v>0</v>
      </c>
      <c r="F55" s="76">
        <v>0</v>
      </c>
      <c r="G55" s="75">
        <v>0</v>
      </c>
      <c r="H55" s="76">
        <v>0</v>
      </c>
      <c r="I55" s="82">
        <v>2241757</v>
      </c>
      <c r="J55" s="69">
        <v>2241757</v>
      </c>
      <c r="K55" s="77">
        <v>2241757</v>
      </c>
      <c r="L55" s="78">
        <v>2043624</v>
      </c>
      <c r="M55" s="77">
        <v>2030573</v>
      </c>
      <c r="N55" s="78">
        <v>2025396</v>
      </c>
      <c r="P55" s="25">
        <f t="shared" si="15"/>
        <v>0</v>
      </c>
      <c r="Q55" s="25">
        <f t="shared" si="16"/>
        <v>0</v>
      </c>
      <c r="R55" s="25">
        <f t="shared" si="17"/>
        <v>0</v>
      </c>
      <c r="S55" s="25">
        <f t="shared" si="18"/>
        <v>0</v>
      </c>
      <c r="T55" s="25">
        <f t="shared" si="19"/>
        <v>0</v>
      </c>
      <c r="U55" s="25">
        <f t="shared" si="20"/>
        <v>2241757</v>
      </c>
      <c r="V55" s="25">
        <f t="shared" si="21"/>
        <v>2241757</v>
      </c>
      <c r="W55" s="25">
        <f t="shared" si="22"/>
        <v>2137499.4154</v>
      </c>
      <c r="X55" s="25">
        <f t="shared" si="23"/>
        <v>2036756.5638000001</v>
      </c>
      <c r="Y55" s="25">
        <f t="shared" si="24"/>
        <v>2027848.8625999999</v>
      </c>
      <c r="AA55" s="61" t="s">
        <v>202</v>
      </c>
      <c r="AB55" s="61" t="s">
        <v>203</v>
      </c>
      <c r="AC55" s="103">
        <v>0</v>
      </c>
      <c r="AD55" s="93">
        <v>0</v>
      </c>
      <c r="AE55" s="93">
        <v>0</v>
      </c>
      <c r="AF55" s="93">
        <v>0</v>
      </c>
      <c r="AG55" s="93">
        <v>0</v>
      </c>
      <c r="AH55" s="104">
        <v>0</v>
      </c>
      <c r="AI55" s="103">
        <v>2241757</v>
      </c>
      <c r="AJ55" s="93">
        <v>2241757</v>
      </c>
      <c r="AK55" s="93">
        <v>2241757</v>
      </c>
      <c r="AL55" s="93">
        <v>1441029</v>
      </c>
      <c r="AM55" s="93">
        <v>1639806</v>
      </c>
      <c r="AN55" s="104">
        <v>1820728</v>
      </c>
      <c r="AP55" s="25">
        <f t="shared" si="25"/>
        <v>0</v>
      </c>
      <c r="AQ55" s="25">
        <f t="shared" si="4"/>
        <v>0</v>
      </c>
      <c r="AR55" s="25">
        <f t="shared" si="5"/>
        <v>0</v>
      </c>
      <c r="AS55" s="25">
        <f t="shared" si="6"/>
        <v>0</v>
      </c>
      <c r="AT55" s="25">
        <f t="shared" si="7"/>
        <v>0</v>
      </c>
      <c r="AU55" s="25">
        <f t="shared" si="26"/>
        <v>2241757</v>
      </c>
      <c r="AV55" s="25">
        <f t="shared" si="27"/>
        <v>2241757</v>
      </c>
      <c r="AW55" s="25">
        <f t="shared" si="28"/>
        <v>1820413.9263999998</v>
      </c>
      <c r="AX55" s="25">
        <f t="shared" si="8"/>
        <v>1545625.4574000002</v>
      </c>
      <c r="AY55" s="25">
        <f t="shared" si="29"/>
        <v>1735007.1564</v>
      </c>
      <c r="BA55" s="61" t="s">
        <v>202</v>
      </c>
      <c r="BB55" s="61" t="s">
        <v>203</v>
      </c>
      <c r="BC55" s="103">
        <v>0</v>
      </c>
      <c r="BD55" s="93">
        <v>0</v>
      </c>
      <c r="BE55" s="93">
        <v>0</v>
      </c>
      <c r="BF55" s="93">
        <v>0</v>
      </c>
      <c r="BG55" s="93">
        <v>0</v>
      </c>
      <c r="BH55" s="104">
        <v>0</v>
      </c>
      <c r="BI55" s="103">
        <v>2241757</v>
      </c>
      <c r="BJ55" s="93">
        <v>2241757</v>
      </c>
      <c r="BK55" s="93">
        <v>2241757</v>
      </c>
      <c r="BL55" s="93">
        <v>2095660</v>
      </c>
      <c r="BM55" s="93">
        <v>2241757</v>
      </c>
      <c r="BN55" s="104">
        <v>2241757</v>
      </c>
      <c r="BP55" s="25">
        <f t="shared" si="30"/>
        <v>0</v>
      </c>
      <c r="BQ55" s="25">
        <f t="shared" si="9"/>
        <v>0</v>
      </c>
      <c r="BR55" s="25">
        <f t="shared" si="10"/>
        <v>0</v>
      </c>
      <c r="BS55" s="25">
        <f t="shared" si="11"/>
        <v>0</v>
      </c>
      <c r="BT55" s="25">
        <f t="shared" si="12"/>
        <v>0</v>
      </c>
      <c r="BU55" s="25">
        <f t="shared" si="31"/>
        <v>2241757</v>
      </c>
      <c r="BV55" s="25">
        <f t="shared" si="32"/>
        <v>2241757</v>
      </c>
      <c r="BW55" s="25">
        <f t="shared" si="33"/>
        <v>2164880.7586</v>
      </c>
      <c r="BX55" s="25">
        <f t="shared" si="13"/>
        <v>2172536.2414</v>
      </c>
      <c r="BY55" s="25">
        <f t="shared" si="34"/>
        <v>2241757</v>
      </c>
      <c r="CA55" s="59">
        <f t="shared" si="35"/>
        <v>0</v>
      </c>
      <c r="CB55" s="59">
        <f t="shared" si="36"/>
        <v>0</v>
      </c>
      <c r="CC55" s="59">
        <f t="shared" si="37"/>
        <v>0</v>
      </c>
      <c r="CD55" s="59">
        <f t="shared" si="38"/>
        <v>0</v>
      </c>
      <c r="CE55" s="59">
        <f t="shared" si="39"/>
        <v>0</v>
      </c>
      <c r="CF55" s="59">
        <f t="shared" si="40"/>
        <v>0</v>
      </c>
      <c r="CG55" s="59">
        <f t="shared" si="41"/>
        <v>0</v>
      </c>
      <c r="CH55" s="59">
        <f t="shared" si="42"/>
        <v>-344466.83220000006</v>
      </c>
      <c r="CI55" s="59">
        <f t="shared" si="43"/>
        <v>-626910.784</v>
      </c>
      <c r="CJ55" s="59">
        <f t="shared" si="44"/>
        <v>-506749.8436</v>
      </c>
    </row>
    <row r="56" spans="1:88" ht="15">
      <c r="A56" s="61" t="s">
        <v>280</v>
      </c>
      <c r="B56" s="61" t="s">
        <v>281</v>
      </c>
      <c r="C56" s="80">
        <v>0</v>
      </c>
      <c r="D56" s="67">
        <v>14755</v>
      </c>
      <c r="E56" s="75">
        <v>16124</v>
      </c>
      <c r="F56" s="76">
        <v>11326</v>
      </c>
      <c r="G56" s="75">
        <v>11326</v>
      </c>
      <c r="H56" s="76">
        <v>11318</v>
      </c>
      <c r="I56" s="82">
        <v>495713</v>
      </c>
      <c r="J56" s="69">
        <v>520000</v>
      </c>
      <c r="K56" s="77">
        <v>520000</v>
      </c>
      <c r="L56" s="78">
        <v>520000</v>
      </c>
      <c r="M56" s="77">
        <v>520000</v>
      </c>
      <c r="N56" s="78">
        <v>520000</v>
      </c>
      <c r="P56" s="25">
        <f t="shared" si="15"/>
        <v>10623.6</v>
      </c>
      <c r="Q56" s="25">
        <f t="shared" si="16"/>
        <v>15740.68</v>
      </c>
      <c r="R56" s="25">
        <f t="shared" si="17"/>
        <v>12669.439999999999</v>
      </c>
      <c r="S56" s="25">
        <f t="shared" si="18"/>
        <v>11326</v>
      </c>
      <c r="T56" s="25">
        <f t="shared" si="19"/>
        <v>11320.24</v>
      </c>
      <c r="U56" s="25">
        <f t="shared" si="20"/>
        <v>508492.81940000004</v>
      </c>
      <c r="V56" s="25">
        <f t="shared" si="21"/>
        <v>520000</v>
      </c>
      <c r="W56" s="25">
        <f t="shared" si="22"/>
        <v>520000</v>
      </c>
      <c r="X56" s="25">
        <f t="shared" si="23"/>
        <v>520000</v>
      </c>
      <c r="Y56" s="25">
        <f t="shared" si="24"/>
        <v>520000</v>
      </c>
      <c r="AA56" s="61" t="s">
        <v>280</v>
      </c>
      <c r="AB56" s="61" t="s">
        <v>281</v>
      </c>
      <c r="AC56" s="103">
        <v>0</v>
      </c>
      <c r="AD56" s="93">
        <v>14755</v>
      </c>
      <c r="AE56" s="93">
        <v>16124</v>
      </c>
      <c r="AF56" s="93">
        <v>4383</v>
      </c>
      <c r="AG56" s="93">
        <v>0</v>
      </c>
      <c r="AH56" s="104">
        <v>0</v>
      </c>
      <c r="AI56" s="103">
        <v>495713</v>
      </c>
      <c r="AJ56" s="93">
        <v>520000</v>
      </c>
      <c r="AK56" s="93">
        <v>520000</v>
      </c>
      <c r="AL56" s="93">
        <v>520000</v>
      </c>
      <c r="AM56" s="93">
        <v>520000</v>
      </c>
      <c r="AN56" s="104">
        <v>520000</v>
      </c>
      <c r="AP56" s="25">
        <f t="shared" si="25"/>
        <v>10623.6</v>
      </c>
      <c r="AQ56" s="25">
        <f t="shared" si="4"/>
        <v>15740.68</v>
      </c>
      <c r="AR56" s="25">
        <f t="shared" si="5"/>
        <v>7670.48</v>
      </c>
      <c r="AS56" s="25">
        <f t="shared" si="6"/>
        <v>1227.24</v>
      </c>
      <c r="AT56" s="25">
        <f t="shared" si="7"/>
        <v>0</v>
      </c>
      <c r="AU56" s="25">
        <f t="shared" si="26"/>
        <v>508492.81940000004</v>
      </c>
      <c r="AV56" s="25">
        <f t="shared" si="27"/>
        <v>520000</v>
      </c>
      <c r="AW56" s="25">
        <f t="shared" si="28"/>
        <v>520000</v>
      </c>
      <c r="AX56" s="25">
        <f t="shared" si="8"/>
        <v>520000</v>
      </c>
      <c r="AY56" s="25">
        <f t="shared" si="29"/>
        <v>520000</v>
      </c>
      <c r="BA56" s="61" t="s">
        <v>280</v>
      </c>
      <c r="BB56" s="61" t="s">
        <v>281</v>
      </c>
      <c r="BC56" s="103">
        <v>0</v>
      </c>
      <c r="BD56" s="93">
        <v>14755</v>
      </c>
      <c r="BE56" s="93">
        <v>16124</v>
      </c>
      <c r="BF56" s="93">
        <v>6573</v>
      </c>
      <c r="BG56" s="93">
        <v>0</v>
      </c>
      <c r="BH56" s="104">
        <v>0</v>
      </c>
      <c r="BI56" s="103">
        <v>495713</v>
      </c>
      <c r="BJ56" s="93">
        <v>520000</v>
      </c>
      <c r="BK56" s="93">
        <v>520000</v>
      </c>
      <c r="BL56" s="93">
        <v>520000</v>
      </c>
      <c r="BM56" s="93">
        <v>520000</v>
      </c>
      <c r="BN56" s="104">
        <v>520000</v>
      </c>
      <c r="BP56" s="25">
        <f t="shared" si="30"/>
        <v>10623.6</v>
      </c>
      <c r="BQ56" s="25">
        <f t="shared" si="9"/>
        <v>15740.68</v>
      </c>
      <c r="BR56" s="25">
        <f t="shared" si="10"/>
        <v>9247.279999999999</v>
      </c>
      <c r="BS56" s="25">
        <f t="shared" si="11"/>
        <v>1840.4400000000003</v>
      </c>
      <c r="BT56" s="25">
        <f t="shared" si="12"/>
        <v>0</v>
      </c>
      <c r="BU56" s="25">
        <f t="shared" si="31"/>
        <v>508492.81940000004</v>
      </c>
      <c r="BV56" s="25">
        <f t="shared" si="32"/>
        <v>520000</v>
      </c>
      <c r="BW56" s="25">
        <f t="shared" si="33"/>
        <v>520000</v>
      </c>
      <c r="BX56" s="25">
        <f t="shared" si="13"/>
        <v>520000</v>
      </c>
      <c r="BY56" s="25">
        <f t="shared" si="34"/>
        <v>520000</v>
      </c>
      <c r="CA56" s="59">
        <f t="shared" si="35"/>
        <v>0</v>
      </c>
      <c r="CB56" s="59">
        <f t="shared" si="36"/>
        <v>0</v>
      </c>
      <c r="CC56" s="59">
        <f t="shared" si="37"/>
        <v>-1576.7999999999993</v>
      </c>
      <c r="CD56" s="59">
        <f t="shared" si="38"/>
        <v>-613.2000000000003</v>
      </c>
      <c r="CE56" s="59">
        <f t="shared" si="39"/>
        <v>0</v>
      </c>
      <c r="CF56" s="59">
        <f t="shared" si="40"/>
        <v>0</v>
      </c>
      <c r="CG56" s="59">
        <f t="shared" si="41"/>
        <v>0</v>
      </c>
      <c r="CH56" s="59">
        <f t="shared" si="42"/>
        <v>0</v>
      </c>
      <c r="CI56" s="59">
        <f t="shared" si="43"/>
        <v>0</v>
      </c>
      <c r="CJ56" s="59">
        <f t="shared" si="44"/>
        <v>0</v>
      </c>
    </row>
    <row r="57" spans="1:88" ht="15">
      <c r="A57" s="61" t="s">
        <v>456</v>
      </c>
      <c r="B57" s="61" t="s">
        <v>457</v>
      </c>
      <c r="C57" s="80">
        <v>0</v>
      </c>
      <c r="D57" s="67">
        <v>0</v>
      </c>
      <c r="E57" s="75">
        <v>0</v>
      </c>
      <c r="F57" s="76">
        <v>0</v>
      </c>
      <c r="G57" s="75">
        <v>0</v>
      </c>
      <c r="H57" s="76">
        <v>0</v>
      </c>
      <c r="I57" s="82">
        <v>422000</v>
      </c>
      <c r="J57" s="69">
        <v>540187</v>
      </c>
      <c r="K57" s="77">
        <v>540187</v>
      </c>
      <c r="L57" s="78">
        <v>540187</v>
      </c>
      <c r="M57" s="77">
        <v>540187</v>
      </c>
      <c r="N57" s="78">
        <v>540187</v>
      </c>
      <c r="P57" s="25">
        <f t="shared" si="15"/>
        <v>0</v>
      </c>
      <c r="Q57" s="25">
        <f t="shared" si="16"/>
        <v>0</v>
      </c>
      <c r="R57" s="25">
        <f t="shared" si="17"/>
        <v>0</v>
      </c>
      <c r="S57" s="25">
        <f t="shared" si="18"/>
        <v>0</v>
      </c>
      <c r="T57" s="25">
        <f t="shared" si="19"/>
        <v>0</v>
      </c>
      <c r="U57" s="25">
        <f t="shared" si="20"/>
        <v>484189.9994</v>
      </c>
      <c r="V57" s="25">
        <f t="shared" si="21"/>
        <v>540187</v>
      </c>
      <c r="W57" s="25">
        <f t="shared" si="22"/>
        <v>540187</v>
      </c>
      <c r="X57" s="25">
        <f t="shared" si="23"/>
        <v>540187</v>
      </c>
      <c r="Y57" s="25">
        <f t="shared" si="24"/>
        <v>540187</v>
      </c>
      <c r="AA57" s="61" t="s">
        <v>456</v>
      </c>
      <c r="AB57" s="61" t="s">
        <v>457</v>
      </c>
      <c r="AC57" s="103">
        <v>0</v>
      </c>
      <c r="AD57" s="93">
        <v>0</v>
      </c>
      <c r="AE57" s="93">
        <v>0</v>
      </c>
      <c r="AF57" s="93">
        <v>0</v>
      </c>
      <c r="AG57" s="93">
        <v>0</v>
      </c>
      <c r="AH57" s="104">
        <v>0</v>
      </c>
      <c r="AI57" s="103">
        <v>422000</v>
      </c>
      <c r="AJ57" s="93">
        <v>540187</v>
      </c>
      <c r="AK57" s="93">
        <v>540187</v>
      </c>
      <c r="AL57" s="93">
        <v>347054</v>
      </c>
      <c r="AM57" s="93">
        <v>359827</v>
      </c>
      <c r="AN57" s="104">
        <v>394713</v>
      </c>
      <c r="AP57" s="25">
        <f t="shared" si="25"/>
        <v>0</v>
      </c>
      <c r="AQ57" s="25">
        <f t="shared" si="4"/>
        <v>0</v>
      </c>
      <c r="AR57" s="25">
        <f t="shared" si="5"/>
        <v>0</v>
      </c>
      <c r="AS57" s="25">
        <f t="shared" si="6"/>
        <v>0</v>
      </c>
      <c r="AT57" s="25">
        <f t="shared" si="7"/>
        <v>0</v>
      </c>
      <c r="AU57" s="25">
        <f t="shared" si="26"/>
        <v>484189.9994</v>
      </c>
      <c r="AV57" s="25">
        <f t="shared" si="27"/>
        <v>540187</v>
      </c>
      <c r="AW57" s="25">
        <f t="shared" si="28"/>
        <v>438560.4154</v>
      </c>
      <c r="AX57" s="25">
        <f t="shared" si="8"/>
        <v>353775.15260000003</v>
      </c>
      <c r="AY57" s="25">
        <f t="shared" si="29"/>
        <v>378184.01320000004</v>
      </c>
      <c r="BA57" s="61" t="s">
        <v>456</v>
      </c>
      <c r="BB57" s="61" t="s">
        <v>457</v>
      </c>
      <c r="BC57" s="103">
        <v>0</v>
      </c>
      <c r="BD57" s="93">
        <v>0</v>
      </c>
      <c r="BE57" s="93">
        <v>0</v>
      </c>
      <c r="BF57" s="93">
        <v>0</v>
      </c>
      <c r="BG57" s="93">
        <v>0</v>
      </c>
      <c r="BH57" s="104">
        <v>0</v>
      </c>
      <c r="BI57" s="103">
        <v>422000</v>
      </c>
      <c r="BJ57" s="93">
        <v>540187</v>
      </c>
      <c r="BK57" s="93">
        <v>540187</v>
      </c>
      <c r="BL57" s="93">
        <v>540187</v>
      </c>
      <c r="BM57" s="93">
        <v>540187</v>
      </c>
      <c r="BN57" s="104">
        <v>540187</v>
      </c>
      <c r="BP57" s="25">
        <f t="shared" si="30"/>
        <v>0</v>
      </c>
      <c r="BQ57" s="25">
        <f t="shared" si="9"/>
        <v>0</v>
      </c>
      <c r="BR57" s="25">
        <f t="shared" si="10"/>
        <v>0</v>
      </c>
      <c r="BS57" s="25">
        <f t="shared" si="11"/>
        <v>0</v>
      </c>
      <c r="BT57" s="25">
        <f t="shared" si="12"/>
        <v>0</v>
      </c>
      <c r="BU57" s="25">
        <f t="shared" si="31"/>
        <v>484189.9994</v>
      </c>
      <c r="BV57" s="25">
        <f t="shared" si="32"/>
        <v>540187</v>
      </c>
      <c r="BW57" s="25">
        <f t="shared" si="33"/>
        <v>540187</v>
      </c>
      <c r="BX57" s="25">
        <f t="shared" si="13"/>
        <v>540187</v>
      </c>
      <c r="BY57" s="25">
        <f t="shared" si="34"/>
        <v>540187</v>
      </c>
      <c r="CA57" s="59">
        <f t="shared" si="35"/>
        <v>0</v>
      </c>
      <c r="CB57" s="59">
        <f t="shared" si="36"/>
        <v>0</v>
      </c>
      <c r="CC57" s="59">
        <f t="shared" si="37"/>
        <v>0</v>
      </c>
      <c r="CD57" s="59">
        <f t="shared" si="38"/>
        <v>0</v>
      </c>
      <c r="CE57" s="59">
        <f t="shared" si="39"/>
        <v>0</v>
      </c>
      <c r="CF57" s="59">
        <f t="shared" si="40"/>
        <v>0</v>
      </c>
      <c r="CG57" s="59">
        <f t="shared" si="41"/>
        <v>0</v>
      </c>
      <c r="CH57" s="59">
        <f t="shared" si="42"/>
        <v>-101626.5846</v>
      </c>
      <c r="CI57" s="59">
        <f t="shared" si="43"/>
        <v>-186411.84739999997</v>
      </c>
      <c r="CJ57" s="59">
        <f t="shared" si="44"/>
        <v>-162002.98679999996</v>
      </c>
    </row>
    <row r="58" spans="1:88" ht="15">
      <c r="A58" s="61" t="s">
        <v>318</v>
      </c>
      <c r="B58" s="61" t="s">
        <v>319</v>
      </c>
      <c r="C58" s="80">
        <v>206085</v>
      </c>
      <c r="D58" s="67">
        <v>209542</v>
      </c>
      <c r="E58" s="75">
        <v>243056</v>
      </c>
      <c r="F58" s="76">
        <v>171256</v>
      </c>
      <c r="G58" s="75">
        <v>170206</v>
      </c>
      <c r="H58" s="76">
        <v>169689</v>
      </c>
      <c r="I58" s="82">
        <v>200000</v>
      </c>
      <c r="J58" s="69">
        <v>200000</v>
      </c>
      <c r="K58" s="77">
        <v>200000</v>
      </c>
      <c r="L58" s="78">
        <v>200000</v>
      </c>
      <c r="M58" s="77">
        <v>200000</v>
      </c>
      <c r="N58" s="78">
        <v>200000</v>
      </c>
      <c r="P58" s="25">
        <f t="shared" si="15"/>
        <v>208574.03999999998</v>
      </c>
      <c r="Q58" s="25">
        <f t="shared" si="16"/>
        <v>233672.08000000002</v>
      </c>
      <c r="R58" s="25">
        <f t="shared" si="17"/>
        <v>191360</v>
      </c>
      <c r="S58" s="25">
        <f t="shared" si="18"/>
        <v>170500</v>
      </c>
      <c r="T58" s="25">
        <f t="shared" si="19"/>
        <v>169833.76</v>
      </c>
      <c r="U58" s="25">
        <f t="shared" si="20"/>
        <v>200000</v>
      </c>
      <c r="V58" s="25">
        <f t="shared" si="21"/>
        <v>200000</v>
      </c>
      <c r="W58" s="25">
        <f t="shared" si="22"/>
        <v>200000</v>
      </c>
      <c r="X58" s="25">
        <f t="shared" si="23"/>
        <v>200000</v>
      </c>
      <c r="Y58" s="25">
        <f t="shared" si="24"/>
        <v>200000</v>
      </c>
      <c r="AA58" s="61" t="s">
        <v>318</v>
      </c>
      <c r="AB58" s="61" t="s">
        <v>319</v>
      </c>
      <c r="AC58" s="103">
        <v>206085</v>
      </c>
      <c r="AD58" s="93">
        <v>209542</v>
      </c>
      <c r="AE58" s="93">
        <v>243056</v>
      </c>
      <c r="AF58" s="93">
        <v>120181</v>
      </c>
      <c r="AG58" s="93">
        <v>116101</v>
      </c>
      <c r="AH58" s="104">
        <v>127617</v>
      </c>
      <c r="AI58" s="103">
        <v>200000</v>
      </c>
      <c r="AJ58" s="93">
        <v>200000</v>
      </c>
      <c r="AK58" s="93">
        <v>200000</v>
      </c>
      <c r="AL58" s="93">
        <v>200000</v>
      </c>
      <c r="AM58" s="93">
        <v>200000</v>
      </c>
      <c r="AN58" s="104">
        <v>200000</v>
      </c>
      <c r="AP58" s="25">
        <f t="shared" si="25"/>
        <v>208574.03999999998</v>
      </c>
      <c r="AQ58" s="25">
        <f t="shared" si="4"/>
        <v>233672.08000000002</v>
      </c>
      <c r="AR58" s="25">
        <f t="shared" si="5"/>
        <v>154586</v>
      </c>
      <c r="AS58" s="25">
        <f t="shared" si="6"/>
        <v>117243.4</v>
      </c>
      <c r="AT58" s="25">
        <f t="shared" si="7"/>
        <v>124392.51999999999</v>
      </c>
      <c r="AU58" s="25">
        <f t="shared" si="26"/>
        <v>200000</v>
      </c>
      <c r="AV58" s="25">
        <f t="shared" si="27"/>
        <v>200000</v>
      </c>
      <c r="AW58" s="25">
        <f t="shared" si="28"/>
        <v>200000</v>
      </c>
      <c r="AX58" s="25">
        <f t="shared" si="8"/>
        <v>200000</v>
      </c>
      <c r="AY58" s="25">
        <f t="shared" si="29"/>
        <v>200000</v>
      </c>
      <c r="BA58" s="61" t="s">
        <v>318</v>
      </c>
      <c r="BB58" s="61" t="s">
        <v>319</v>
      </c>
      <c r="BC58" s="103">
        <v>206085</v>
      </c>
      <c r="BD58" s="93">
        <v>209542</v>
      </c>
      <c r="BE58" s="93">
        <v>243056</v>
      </c>
      <c r="BF58" s="93">
        <v>174798</v>
      </c>
      <c r="BG58" s="93">
        <v>168810</v>
      </c>
      <c r="BH58" s="104">
        <v>185557</v>
      </c>
      <c r="BI58" s="103">
        <v>200000</v>
      </c>
      <c r="BJ58" s="93">
        <v>200000</v>
      </c>
      <c r="BK58" s="93">
        <v>200000</v>
      </c>
      <c r="BL58" s="93">
        <v>200000</v>
      </c>
      <c r="BM58" s="93">
        <v>200000</v>
      </c>
      <c r="BN58" s="104">
        <v>200000</v>
      </c>
      <c r="BP58" s="25">
        <f t="shared" si="30"/>
        <v>208574.03999999998</v>
      </c>
      <c r="BQ58" s="25">
        <f t="shared" si="9"/>
        <v>233672.08000000002</v>
      </c>
      <c r="BR58" s="25">
        <f t="shared" si="10"/>
        <v>193910.24</v>
      </c>
      <c r="BS58" s="25">
        <f t="shared" si="11"/>
        <v>170486.64</v>
      </c>
      <c r="BT58" s="25">
        <f t="shared" si="12"/>
        <v>180867.84000000003</v>
      </c>
      <c r="BU58" s="25">
        <f t="shared" si="31"/>
        <v>200000</v>
      </c>
      <c r="BV58" s="25">
        <f t="shared" si="32"/>
        <v>200000</v>
      </c>
      <c r="BW58" s="25">
        <f t="shared" si="33"/>
        <v>200000</v>
      </c>
      <c r="BX58" s="25">
        <f t="shared" si="13"/>
        <v>200000</v>
      </c>
      <c r="BY58" s="25">
        <f t="shared" si="34"/>
        <v>200000</v>
      </c>
      <c r="CA58" s="59">
        <f t="shared" si="35"/>
        <v>0</v>
      </c>
      <c r="CB58" s="59">
        <f t="shared" si="36"/>
        <v>0</v>
      </c>
      <c r="CC58" s="59">
        <f t="shared" si="37"/>
        <v>-39324.23999999999</v>
      </c>
      <c r="CD58" s="59">
        <f t="shared" si="38"/>
        <v>-53243.24000000002</v>
      </c>
      <c r="CE58" s="59">
        <f t="shared" si="39"/>
        <v>-56475.320000000036</v>
      </c>
      <c r="CF58" s="59">
        <f t="shared" si="40"/>
        <v>0</v>
      </c>
      <c r="CG58" s="59">
        <f t="shared" si="41"/>
        <v>0</v>
      </c>
      <c r="CH58" s="59">
        <f t="shared" si="42"/>
        <v>0</v>
      </c>
      <c r="CI58" s="59">
        <f t="shared" si="43"/>
        <v>0</v>
      </c>
      <c r="CJ58" s="59">
        <f t="shared" si="44"/>
        <v>0</v>
      </c>
    </row>
    <row r="59" spans="1:88" ht="15">
      <c r="A59" s="61" t="s">
        <v>510</v>
      </c>
      <c r="B59" s="61" t="s">
        <v>511</v>
      </c>
      <c r="C59" s="80">
        <v>0</v>
      </c>
      <c r="D59" s="67">
        <v>0</v>
      </c>
      <c r="E59" s="75">
        <v>5078</v>
      </c>
      <c r="F59" s="76">
        <v>9767</v>
      </c>
      <c r="G59" s="75">
        <v>9767</v>
      </c>
      <c r="H59" s="76">
        <v>9407</v>
      </c>
      <c r="I59" s="82">
        <v>393000</v>
      </c>
      <c r="J59" s="69">
        <v>393000</v>
      </c>
      <c r="K59" s="77">
        <v>393000</v>
      </c>
      <c r="L59" s="78">
        <v>393000</v>
      </c>
      <c r="M59" s="77">
        <v>393000</v>
      </c>
      <c r="N59" s="78">
        <v>393000</v>
      </c>
      <c r="P59" s="25">
        <f t="shared" si="15"/>
        <v>0</v>
      </c>
      <c r="Q59" s="25">
        <f t="shared" si="16"/>
        <v>3656.16</v>
      </c>
      <c r="R59" s="25">
        <f t="shared" si="17"/>
        <v>8454.08</v>
      </c>
      <c r="S59" s="25">
        <f t="shared" si="18"/>
        <v>9767</v>
      </c>
      <c r="T59" s="25">
        <f t="shared" si="19"/>
        <v>9507.8</v>
      </c>
      <c r="U59" s="25">
        <f t="shared" si="20"/>
        <v>393000</v>
      </c>
      <c r="V59" s="25">
        <f t="shared" si="21"/>
        <v>393000</v>
      </c>
      <c r="W59" s="25">
        <f t="shared" si="22"/>
        <v>393000</v>
      </c>
      <c r="X59" s="25">
        <f t="shared" si="23"/>
        <v>393000</v>
      </c>
      <c r="Y59" s="25">
        <f t="shared" si="24"/>
        <v>393000</v>
      </c>
      <c r="AA59" s="61" t="s">
        <v>510</v>
      </c>
      <c r="AB59" s="61" t="s">
        <v>511</v>
      </c>
      <c r="AC59" s="103">
        <v>0</v>
      </c>
      <c r="AD59" s="93">
        <v>0</v>
      </c>
      <c r="AE59" s="93">
        <v>5078</v>
      </c>
      <c r="AF59" s="93">
        <v>5426</v>
      </c>
      <c r="AG59" s="93">
        <v>0</v>
      </c>
      <c r="AH59" s="104">
        <v>0</v>
      </c>
      <c r="AI59" s="103">
        <v>393000</v>
      </c>
      <c r="AJ59" s="93">
        <v>393000</v>
      </c>
      <c r="AK59" s="93">
        <v>393000</v>
      </c>
      <c r="AL59" s="93">
        <v>393000</v>
      </c>
      <c r="AM59" s="93">
        <v>393000</v>
      </c>
      <c r="AN59" s="104">
        <v>393000</v>
      </c>
      <c r="AP59" s="25">
        <f t="shared" si="25"/>
        <v>0</v>
      </c>
      <c r="AQ59" s="25">
        <f t="shared" si="4"/>
        <v>3656.16</v>
      </c>
      <c r="AR59" s="25">
        <f t="shared" si="5"/>
        <v>5328.5599999999995</v>
      </c>
      <c r="AS59" s="25">
        <f t="shared" si="6"/>
        <v>1519.2800000000002</v>
      </c>
      <c r="AT59" s="25">
        <f t="shared" si="7"/>
        <v>0</v>
      </c>
      <c r="AU59" s="25">
        <f t="shared" si="26"/>
        <v>393000</v>
      </c>
      <c r="AV59" s="25">
        <f t="shared" si="27"/>
        <v>393000</v>
      </c>
      <c r="AW59" s="25">
        <f t="shared" si="28"/>
        <v>393000</v>
      </c>
      <c r="AX59" s="25">
        <f t="shared" si="8"/>
        <v>393000</v>
      </c>
      <c r="AY59" s="25">
        <f t="shared" si="29"/>
        <v>393000</v>
      </c>
      <c r="BA59" s="61" t="s">
        <v>510</v>
      </c>
      <c r="BB59" s="61" t="s">
        <v>511</v>
      </c>
      <c r="BC59" s="103">
        <v>0</v>
      </c>
      <c r="BD59" s="93">
        <v>0</v>
      </c>
      <c r="BE59" s="93">
        <v>5078</v>
      </c>
      <c r="BF59" s="93">
        <v>7825</v>
      </c>
      <c r="BG59" s="93">
        <v>0</v>
      </c>
      <c r="BH59" s="104">
        <v>0</v>
      </c>
      <c r="BI59" s="103">
        <v>393000</v>
      </c>
      <c r="BJ59" s="93">
        <v>393000</v>
      </c>
      <c r="BK59" s="93">
        <v>393000</v>
      </c>
      <c r="BL59" s="93">
        <v>393000</v>
      </c>
      <c r="BM59" s="93">
        <v>393000</v>
      </c>
      <c r="BN59" s="104">
        <v>393000</v>
      </c>
      <c r="BP59" s="25">
        <f t="shared" si="30"/>
        <v>0</v>
      </c>
      <c r="BQ59" s="25">
        <f t="shared" si="9"/>
        <v>3656.16</v>
      </c>
      <c r="BR59" s="25">
        <f t="shared" si="10"/>
        <v>7055.84</v>
      </c>
      <c r="BS59" s="25">
        <f t="shared" si="11"/>
        <v>2191</v>
      </c>
      <c r="BT59" s="25">
        <f t="shared" si="12"/>
        <v>0</v>
      </c>
      <c r="BU59" s="25">
        <f t="shared" si="31"/>
        <v>393000</v>
      </c>
      <c r="BV59" s="25">
        <f t="shared" si="32"/>
        <v>393000</v>
      </c>
      <c r="BW59" s="25">
        <f t="shared" si="33"/>
        <v>393000</v>
      </c>
      <c r="BX59" s="25">
        <f t="shared" si="13"/>
        <v>393000</v>
      </c>
      <c r="BY59" s="25">
        <f t="shared" si="34"/>
        <v>393000</v>
      </c>
      <c r="CA59" s="59">
        <f t="shared" si="35"/>
        <v>0</v>
      </c>
      <c r="CB59" s="59">
        <f t="shared" si="36"/>
        <v>0</v>
      </c>
      <c r="CC59" s="59">
        <f t="shared" si="37"/>
        <v>-1727.2800000000007</v>
      </c>
      <c r="CD59" s="59">
        <f t="shared" si="38"/>
        <v>-671.7199999999998</v>
      </c>
      <c r="CE59" s="59">
        <f t="shared" si="39"/>
        <v>0</v>
      </c>
      <c r="CF59" s="59">
        <f t="shared" si="40"/>
        <v>0</v>
      </c>
      <c r="CG59" s="59">
        <f t="shared" si="41"/>
        <v>0</v>
      </c>
      <c r="CH59" s="59">
        <f t="shared" si="42"/>
        <v>0</v>
      </c>
      <c r="CI59" s="59">
        <f t="shared" si="43"/>
        <v>0</v>
      </c>
      <c r="CJ59" s="59">
        <f t="shared" si="44"/>
        <v>0</v>
      </c>
    </row>
    <row r="60" spans="1:88" ht="15">
      <c r="A60" s="61" t="s">
        <v>392</v>
      </c>
      <c r="B60" s="61" t="s">
        <v>393</v>
      </c>
      <c r="C60" s="80">
        <v>0</v>
      </c>
      <c r="D60" s="67">
        <v>0</v>
      </c>
      <c r="E60" s="75">
        <v>0</v>
      </c>
      <c r="F60" s="76">
        <v>0</v>
      </c>
      <c r="G60" s="75">
        <v>0</v>
      </c>
      <c r="H60" s="76">
        <v>0</v>
      </c>
      <c r="I60" s="82">
        <v>250000</v>
      </c>
      <c r="J60" s="69">
        <v>265000</v>
      </c>
      <c r="K60" s="77">
        <v>265000</v>
      </c>
      <c r="L60" s="78">
        <v>231400</v>
      </c>
      <c r="M60" s="77">
        <v>229922</v>
      </c>
      <c r="N60" s="78">
        <v>229338</v>
      </c>
      <c r="P60" s="25">
        <f t="shared" si="15"/>
        <v>0</v>
      </c>
      <c r="Q60" s="25">
        <f t="shared" si="16"/>
        <v>0</v>
      </c>
      <c r="R60" s="25">
        <f t="shared" si="17"/>
        <v>0</v>
      </c>
      <c r="S60" s="25">
        <f t="shared" si="18"/>
        <v>0</v>
      </c>
      <c r="T60" s="25">
        <f t="shared" si="19"/>
        <v>0</v>
      </c>
      <c r="U60" s="25">
        <f t="shared" si="20"/>
        <v>257893</v>
      </c>
      <c r="V60" s="25">
        <f t="shared" si="21"/>
        <v>265000</v>
      </c>
      <c r="W60" s="25">
        <f t="shared" si="22"/>
        <v>247319.68</v>
      </c>
      <c r="X60" s="25">
        <f t="shared" si="23"/>
        <v>230622.2764</v>
      </c>
      <c r="Y60" s="25">
        <f t="shared" si="24"/>
        <v>229614.6992</v>
      </c>
      <c r="AA60" s="61" t="s">
        <v>392</v>
      </c>
      <c r="AB60" s="61" t="s">
        <v>393</v>
      </c>
      <c r="AC60" s="103">
        <v>0</v>
      </c>
      <c r="AD60" s="93">
        <v>0</v>
      </c>
      <c r="AE60" s="93">
        <v>0</v>
      </c>
      <c r="AF60" s="93">
        <v>0</v>
      </c>
      <c r="AG60" s="93">
        <v>0</v>
      </c>
      <c r="AH60" s="104">
        <v>0</v>
      </c>
      <c r="AI60" s="103">
        <v>250000</v>
      </c>
      <c r="AJ60" s="93">
        <v>265000</v>
      </c>
      <c r="AK60" s="93">
        <v>265000</v>
      </c>
      <c r="AL60" s="93">
        <v>115356</v>
      </c>
      <c r="AM60" s="93">
        <v>111403</v>
      </c>
      <c r="AN60" s="104">
        <v>126284</v>
      </c>
      <c r="AP60" s="25">
        <f t="shared" si="25"/>
        <v>0</v>
      </c>
      <c r="AQ60" s="25">
        <f t="shared" si="4"/>
        <v>0</v>
      </c>
      <c r="AR60" s="25">
        <f t="shared" si="5"/>
        <v>0</v>
      </c>
      <c r="AS60" s="25">
        <f t="shared" si="6"/>
        <v>0</v>
      </c>
      <c r="AT60" s="25">
        <f t="shared" si="7"/>
        <v>0</v>
      </c>
      <c r="AU60" s="25">
        <f t="shared" si="26"/>
        <v>257893</v>
      </c>
      <c r="AV60" s="25">
        <f t="shared" si="27"/>
        <v>265000</v>
      </c>
      <c r="AW60" s="25">
        <f t="shared" si="28"/>
        <v>186257.3272</v>
      </c>
      <c r="AX60" s="25">
        <f t="shared" si="8"/>
        <v>113275.9314</v>
      </c>
      <c r="AY60" s="25">
        <f t="shared" si="29"/>
        <v>119233.3822</v>
      </c>
      <c r="BA60" s="61" t="s">
        <v>392</v>
      </c>
      <c r="BB60" s="61" t="s">
        <v>393</v>
      </c>
      <c r="BC60" s="103">
        <v>0</v>
      </c>
      <c r="BD60" s="93">
        <v>0</v>
      </c>
      <c r="BE60" s="93">
        <v>0</v>
      </c>
      <c r="BF60" s="93">
        <v>0</v>
      </c>
      <c r="BG60" s="93">
        <v>0</v>
      </c>
      <c r="BH60" s="104">
        <v>0</v>
      </c>
      <c r="BI60" s="103">
        <v>250000</v>
      </c>
      <c r="BJ60" s="93">
        <v>265000</v>
      </c>
      <c r="BK60" s="93">
        <v>265000</v>
      </c>
      <c r="BL60" s="93">
        <v>233745</v>
      </c>
      <c r="BM60" s="93">
        <v>225736</v>
      </c>
      <c r="BN60" s="104">
        <v>255890</v>
      </c>
      <c r="BP60" s="25">
        <f t="shared" si="30"/>
        <v>0</v>
      </c>
      <c r="BQ60" s="25">
        <f t="shared" si="9"/>
        <v>0</v>
      </c>
      <c r="BR60" s="25">
        <f t="shared" si="10"/>
        <v>0</v>
      </c>
      <c r="BS60" s="25">
        <f t="shared" si="11"/>
        <v>0</v>
      </c>
      <c r="BT60" s="25">
        <f t="shared" si="12"/>
        <v>0</v>
      </c>
      <c r="BU60" s="25">
        <f t="shared" si="31"/>
        <v>257893</v>
      </c>
      <c r="BV60" s="25">
        <f t="shared" si="32"/>
        <v>265000</v>
      </c>
      <c r="BW60" s="25">
        <f t="shared" si="33"/>
        <v>248553.619</v>
      </c>
      <c r="BX60" s="25">
        <f t="shared" si="13"/>
        <v>229530.6642</v>
      </c>
      <c r="BY60" s="25">
        <f t="shared" si="34"/>
        <v>241603.0348</v>
      </c>
      <c r="CA60" s="59">
        <f t="shared" si="35"/>
        <v>0</v>
      </c>
      <c r="CB60" s="59">
        <f t="shared" si="36"/>
        <v>0</v>
      </c>
      <c r="CC60" s="59">
        <f t="shared" si="37"/>
        <v>0</v>
      </c>
      <c r="CD60" s="59">
        <f t="shared" si="38"/>
        <v>0</v>
      </c>
      <c r="CE60" s="59">
        <f t="shared" si="39"/>
        <v>0</v>
      </c>
      <c r="CF60" s="59">
        <f t="shared" si="40"/>
        <v>0</v>
      </c>
      <c r="CG60" s="59">
        <f t="shared" si="41"/>
        <v>0</v>
      </c>
      <c r="CH60" s="59">
        <f t="shared" si="42"/>
        <v>-62296.291800000006</v>
      </c>
      <c r="CI60" s="59">
        <f t="shared" si="43"/>
        <v>-116254.7328</v>
      </c>
      <c r="CJ60" s="59">
        <f t="shared" si="44"/>
        <v>-122369.6526</v>
      </c>
    </row>
    <row r="61" spans="1:88" ht="15">
      <c r="A61" s="61" t="s">
        <v>82</v>
      </c>
      <c r="B61" s="61" t="s">
        <v>83</v>
      </c>
      <c r="C61" s="80">
        <v>276686</v>
      </c>
      <c r="D61" s="67">
        <v>262859</v>
      </c>
      <c r="E61" s="75">
        <v>305460</v>
      </c>
      <c r="F61" s="76">
        <v>215375</v>
      </c>
      <c r="G61" s="75">
        <v>214040</v>
      </c>
      <c r="H61" s="76">
        <v>213327</v>
      </c>
      <c r="I61" s="82">
        <v>1202137.974</v>
      </c>
      <c r="J61" s="69">
        <v>1202535.833</v>
      </c>
      <c r="K61" s="77">
        <v>1202536</v>
      </c>
      <c r="L61" s="78">
        <v>933736.4990000001</v>
      </c>
      <c r="M61" s="77">
        <v>927731.752</v>
      </c>
      <c r="N61" s="78">
        <v>925534.342</v>
      </c>
      <c r="P61" s="25">
        <f t="shared" si="15"/>
        <v>266730.56</v>
      </c>
      <c r="Q61" s="25">
        <f t="shared" si="16"/>
        <v>293531.72</v>
      </c>
      <c r="R61" s="25">
        <f t="shared" si="17"/>
        <v>240598.8</v>
      </c>
      <c r="S61" s="25">
        <f t="shared" si="18"/>
        <v>214413.8</v>
      </c>
      <c r="T61" s="25">
        <f t="shared" si="19"/>
        <v>213526.64</v>
      </c>
      <c r="U61" s="25">
        <f t="shared" si="20"/>
        <v>1202347.3274058</v>
      </c>
      <c r="V61" s="25">
        <f t="shared" si="21"/>
        <v>1202535.9208754</v>
      </c>
      <c r="W61" s="25">
        <f t="shared" si="22"/>
        <v>1061093.7025738</v>
      </c>
      <c r="X61" s="25">
        <f t="shared" si="23"/>
        <v>930576.8011286</v>
      </c>
      <c r="Y61" s="25">
        <f t="shared" si="24"/>
        <v>926575.474858</v>
      </c>
      <c r="AA61" s="61" t="s">
        <v>82</v>
      </c>
      <c r="AB61" s="61" t="s">
        <v>83</v>
      </c>
      <c r="AC61" s="103">
        <v>276686</v>
      </c>
      <c r="AD61" s="93">
        <v>262859</v>
      </c>
      <c r="AE61" s="93">
        <v>305460</v>
      </c>
      <c r="AF61" s="93">
        <v>151613</v>
      </c>
      <c r="AG61" s="93">
        <v>173079</v>
      </c>
      <c r="AH61" s="104">
        <v>188193</v>
      </c>
      <c r="AI61" s="103">
        <v>1202137.974</v>
      </c>
      <c r="AJ61" s="93">
        <v>1202535.833</v>
      </c>
      <c r="AK61" s="93">
        <v>1202536</v>
      </c>
      <c r="AL61" s="93">
        <v>662591.909</v>
      </c>
      <c r="AM61" s="93">
        <v>748441.558</v>
      </c>
      <c r="AN61" s="104">
        <v>824014.2779999999</v>
      </c>
      <c r="AP61" s="25">
        <f t="shared" si="25"/>
        <v>266730.56</v>
      </c>
      <c r="AQ61" s="25">
        <f t="shared" si="4"/>
        <v>293531.72</v>
      </c>
      <c r="AR61" s="25">
        <f t="shared" si="5"/>
        <v>194690.16</v>
      </c>
      <c r="AS61" s="25">
        <f t="shared" si="6"/>
        <v>167068.52</v>
      </c>
      <c r="AT61" s="25">
        <f t="shared" si="7"/>
        <v>183961.08</v>
      </c>
      <c r="AU61" s="25">
        <f t="shared" si="26"/>
        <v>1202347.3274058</v>
      </c>
      <c r="AV61" s="25">
        <f t="shared" si="27"/>
        <v>1202535.9208754</v>
      </c>
      <c r="AW61" s="25">
        <f t="shared" si="28"/>
        <v>918417.4193158001</v>
      </c>
      <c r="AX61" s="25">
        <f t="shared" si="8"/>
        <v>707765.9943037999</v>
      </c>
      <c r="AY61" s="25">
        <f t="shared" si="29"/>
        <v>788207.9232639999</v>
      </c>
      <c r="BA61" s="61" t="s">
        <v>82</v>
      </c>
      <c r="BB61" s="61" t="s">
        <v>83</v>
      </c>
      <c r="BC61" s="103">
        <v>276686</v>
      </c>
      <c r="BD61" s="93">
        <v>262859</v>
      </c>
      <c r="BE61" s="93">
        <v>305460</v>
      </c>
      <c r="BF61" s="93">
        <v>220756</v>
      </c>
      <c r="BG61" s="93">
        <v>251698</v>
      </c>
      <c r="BH61" s="104">
        <v>273570</v>
      </c>
      <c r="BI61" s="103">
        <v>1202137.974</v>
      </c>
      <c r="BJ61" s="93">
        <v>1202535.833</v>
      </c>
      <c r="BK61" s="93">
        <v>1202536</v>
      </c>
      <c r="BL61" s="93">
        <v>963327.271</v>
      </c>
      <c r="BM61" s="93">
        <v>1088450.818</v>
      </c>
      <c r="BN61" s="104">
        <v>1198463.2110000001</v>
      </c>
      <c r="BP61" s="25">
        <f t="shared" si="30"/>
        <v>266730.56</v>
      </c>
      <c r="BQ61" s="25">
        <f t="shared" si="9"/>
        <v>293531.72</v>
      </c>
      <c r="BR61" s="25">
        <f t="shared" si="10"/>
        <v>244473.12</v>
      </c>
      <c r="BS61" s="25">
        <f t="shared" si="11"/>
        <v>243034.24</v>
      </c>
      <c r="BT61" s="25">
        <f t="shared" si="12"/>
        <v>267445.83999999997</v>
      </c>
      <c r="BU61" s="25">
        <f t="shared" si="31"/>
        <v>1202347.3274058</v>
      </c>
      <c r="BV61" s="25">
        <f t="shared" si="32"/>
        <v>1202535.9208754</v>
      </c>
      <c r="BW61" s="25">
        <f t="shared" si="33"/>
        <v>1076664.3668002</v>
      </c>
      <c r="BX61" s="25">
        <f t="shared" si="13"/>
        <v>1029167.2814314</v>
      </c>
      <c r="BY61" s="25">
        <f t="shared" si="34"/>
        <v>1146339.3391966</v>
      </c>
      <c r="CA61" s="59">
        <f t="shared" si="35"/>
        <v>0</v>
      </c>
      <c r="CB61" s="59">
        <f t="shared" si="36"/>
        <v>0</v>
      </c>
      <c r="CC61" s="59">
        <f t="shared" si="37"/>
        <v>-49782.95999999999</v>
      </c>
      <c r="CD61" s="59">
        <f t="shared" si="38"/>
        <v>-75965.72</v>
      </c>
      <c r="CE61" s="59">
        <f t="shared" si="39"/>
        <v>-83484.75999999998</v>
      </c>
      <c r="CF61" s="59">
        <f t="shared" si="40"/>
        <v>0</v>
      </c>
      <c r="CG61" s="59">
        <f t="shared" si="41"/>
        <v>0</v>
      </c>
      <c r="CH61" s="59">
        <f t="shared" si="42"/>
        <v>-158246.9474843999</v>
      </c>
      <c r="CI61" s="59">
        <f t="shared" si="43"/>
        <v>-321401.28712760005</v>
      </c>
      <c r="CJ61" s="59">
        <f t="shared" si="44"/>
        <v>-358131.41593260015</v>
      </c>
    </row>
    <row r="62" spans="1:88" ht="15">
      <c r="A62" s="61" t="s">
        <v>464</v>
      </c>
      <c r="B62" s="61" t="s">
        <v>465</v>
      </c>
      <c r="C62" s="80">
        <v>467853</v>
      </c>
      <c r="D62" s="67">
        <v>490931</v>
      </c>
      <c r="E62" s="75">
        <v>630983</v>
      </c>
      <c r="F62" s="76">
        <v>439370</v>
      </c>
      <c r="G62" s="75">
        <v>436619</v>
      </c>
      <c r="H62" s="76">
        <v>435288</v>
      </c>
      <c r="I62" s="82">
        <v>1046000</v>
      </c>
      <c r="J62" s="69">
        <v>1066000</v>
      </c>
      <c r="K62" s="77">
        <v>1066000</v>
      </c>
      <c r="L62" s="78">
        <v>1066000</v>
      </c>
      <c r="M62" s="77">
        <v>1066000</v>
      </c>
      <c r="N62" s="78">
        <v>1066000</v>
      </c>
      <c r="P62" s="25">
        <f t="shared" si="15"/>
        <v>484469.16000000003</v>
      </c>
      <c r="Q62" s="25">
        <f t="shared" si="16"/>
        <v>591768.4400000001</v>
      </c>
      <c r="R62" s="25">
        <f t="shared" si="17"/>
        <v>493021.64</v>
      </c>
      <c r="S62" s="25">
        <f t="shared" si="18"/>
        <v>437389.28</v>
      </c>
      <c r="T62" s="25">
        <f t="shared" si="19"/>
        <v>435660.68</v>
      </c>
      <c r="U62" s="25">
        <f t="shared" si="20"/>
        <v>1056524</v>
      </c>
      <c r="V62" s="25">
        <f t="shared" si="21"/>
        <v>1066000</v>
      </c>
      <c r="W62" s="25">
        <f t="shared" si="22"/>
        <v>1066000</v>
      </c>
      <c r="X62" s="25">
        <f t="shared" si="23"/>
        <v>1066000</v>
      </c>
      <c r="Y62" s="25">
        <f t="shared" si="24"/>
        <v>1066000</v>
      </c>
      <c r="AA62" s="61" t="s">
        <v>464</v>
      </c>
      <c r="AB62" s="61" t="s">
        <v>465</v>
      </c>
      <c r="AC62" s="103">
        <v>467853</v>
      </c>
      <c r="AD62" s="93">
        <v>490931</v>
      </c>
      <c r="AE62" s="93">
        <v>630983</v>
      </c>
      <c r="AF62" s="93">
        <v>312929</v>
      </c>
      <c r="AG62" s="93">
        <v>311272</v>
      </c>
      <c r="AH62" s="104">
        <v>340995</v>
      </c>
      <c r="AI62" s="103">
        <v>1046000</v>
      </c>
      <c r="AJ62" s="93">
        <v>1066000</v>
      </c>
      <c r="AK62" s="93">
        <v>1066000</v>
      </c>
      <c r="AL62" s="93">
        <v>729070.466</v>
      </c>
      <c r="AM62" s="93">
        <v>779958.851</v>
      </c>
      <c r="AN62" s="104">
        <v>858781.27</v>
      </c>
      <c r="AP62" s="25">
        <f t="shared" si="25"/>
        <v>484469.16000000003</v>
      </c>
      <c r="AQ62" s="25">
        <f t="shared" si="4"/>
        <v>591768.4400000001</v>
      </c>
      <c r="AR62" s="25">
        <f t="shared" si="5"/>
        <v>401984.12</v>
      </c>
      <c r="AS62" s="25">
        <f t="shared" si="6"/>
        <v>311735.96</v>
      </c>
      <c r="AT62" s="25">
        <f t="shared" si="7"/>
        <v>332672.56</v>
      </c>
      <c r="AU62" s="25">
        <f t="shared" si="26"/>
        <v>1056524</v>
      </c>
      <c r="AV62" s="25">
        <f t="shared" si="27"/>
        <v>1066000</v>
      </c>
      <c r="AW62" s="25">
        <f t="shared" si="28"/>
        <v>888707.6792092</v>
      </c>
      <c r="AX62" s="25">
        <f t="shared" si="8"/>
        <v>755847.9341869999</v>
      </c>
      <c r="AY62" s="25">
        <f t="shared" si="29"/>
        <v>821435.2078778001</v>
      </c>
      <c r="BA62" s="61" t="s">
        <v>464</v>
      </c>
      <c r="BB62" s="61" t="s">
        <v>465</v>
      </c>
      <c r="BC62" s="103">
        <v>467853</v>
      </c>
      <c r="BD62" s="93">
        <v>490931</v>
      </c>
      <c r="BE62" s="93">
        <v>630983</v>
      </c>
      <c r="BF62" s="93">
        <v>455210</v>
      </c>
      <c r="BG62" s="93">
        <v>452712</v>
      </c>
      <c r="BH62" s="104">
        <v>495741</v>
      </c>
      <c r="BI62" s="103">
        <v>1046000</v>
      </c>
      <c r="BJ62" s="93">
        <v>1066000</v>
      </c>
      <c r="BK62" s="93">
        <v>1066000</v>
      </c>
      <c r="BL62" s="93">
        <v>1066000</v>
      </c>
      <c r="BM62" s="93">
        <v>1066000</v>
      </c>
      <c r="BN62" s="104">
        <v>1066000</v>
      </c>
      <c r="BP62" s="25">
        <f t="shared" si="30"/>
        <v>484469.16000000003</v>
      </c>
      <c r="BQ62" s="25">
        <f t="shared" si="9"/>
        <v>591768.4400000001</v>
      </c>
      <c r="BR62" s="25">
        <f t="shared" si="10"/>
        <v>504426.44000000006</v>
      </c>
      <c r="BS62" s="25">
        <f t="shared" si="11"/>
        <v>453411.44000000006</v>
      </c>
      <c r="BT62" s="25">
        <f t="shared" si="12"/>
        <v>483692.88</v>
      </c>
      <c r="BU62" s="25">
        <f t="shared" si="31"/>
        <v>1056524</v>
      </c>
      <c r="BV62" s="25">
        <f t="shared" si="32"/>
        <v>1066000</v>
      </c>
      <c r="BW62" s="25">
        <f t="shared" si="33"/>
        <v>1066000</v>
      </c>
      <c r="BX62" s="25">
        <f t="shared" si="13"/>
        <v>1066000</v>
      </c>
      <c r="BY62" s="25">
        <f t="shared" si="34"/>
        <v>1066000</v>
      </c>
      <c r="CA62" s="59">
        <f t="shared" si="35"/>
        <v>0</v>
      </c>
      <c r="CB62" s="59">
        <f t="shared" si="36"/>
        <v>0</v>
      </c>
      <c r="CC62" s="59">
        <f t="shared" si="37"/>
        <v>-102442.32000000007</v>
      </c>
      <c r="CD62" s="59">
        <f t="shared" si="38"/>
        <v>-141675.48000000004</v>
      </c>
      <c r="CE62" s="59">
        <f t="shared" si="39"/>
        <v>-151020.32</v>
      </c>
      <c r="CF62" s="59">
        <f t="shared" si="40"/>
        <v>0</v>
      </c>
      <c r="CG62" s="59">
        <f t="shared" si="41"/>
        <v>0</v>
      </c>
      <c r="CH62" s="59">
        <f t="shared" si="42"/>
        <v>-177292.32079080003</v>
      </c>
      <c r="CI62" s="59">
        <f t="shared" si="43"/>
        <v>-310152.0658130001</v>
      </c>
      <c r="CJ62" s="59">
        <f t="shared" si="44"/>
        <v>-244564.7921221999</v>
      </c>
    </row>
    <row r="63" spans="1:88" ht="15">
      <c r="A63" s="61" t="s">
        <v>288</v>
      </c>
      <c r="B63" s="61" t="s">
        <v>289</v>
      </c>
      <c r="C63" s="80">
        <v>0</v>
      </c>
      <c r="D63" s="67">
        <v>0</v>
      </c>
      <c r="E63" s="75">
        <v>0</v>
      </c>
      <c r="F63" s="76">
        <v>0</v>
      </c>
      <c r="G63" s="75">
        <v>0</v>
      </c>
      <c r="H63" s="76">
        <v>0</v>
      </c>
      <c r="I63" s="82">
        <v>1300000</v>
      </c>
      <c r="J63" s="69">
        <v>1374508</v>
      </c>
      <c r="K63" s="77">
        <v>1374508</v>
      </c>
      <c r="L63" s="78">
        <v>1075374</v>
      </c>
      <c r="M63" s="77">
        <v>1068505</v>
      </c>
      <c r="N63" s="78">
        <v>1065781</v>
      </c>
      <c r="P63" s="25">
        <f t="shared" si="15"/>
        <v>0</v>
      </c>
      <c r="Q63" s="25">
        <f t="shared" si="16"/>
        <v>0</v>
      </c>
      <c r="R63" s="25">
        <f t="shared" si="17"/>
        <v>0</v>
      </c>
      <c r="S63" s="25">
        <f t="shared" si="18"/>
        <v>0</v>
      </c>
      <c r="T63" s="25">
        <f t="shared" si="19"/>
        <v>0</v>
      </c>
      <c r="U63" s="25">
        <f t="shared" si="20"/>
        <v>1339206.1096</v>
      </c>
      <c r="V63" s="25">
        <f t="shared" si="21"/>
        <v>1374508</v>
      </c>
      <c r="W63" s="25">
        <f t="shared" si="22"/>
        <v>1217103.6892</v>
      </c>
      <c r="X63" s="25">
        <f t="shared" si="23"/>
        <v>1071759.5322</v>
      </c>
      <c r="Y63" s="25">
        <f t="shared" si="24"/>
        <v>1067071.6312</v>
      </c>
      <c r="AA63" s="61" t="s">
        <v>288</v>
      </c>
      <c r="AB63" s="61" t="s">
        <v>289</v>
      </c>
      <c r="AC63" s="103">
        <v>0</v>
      </c>
      <c r="AD63" s="93">
        <v>0</v>
      </c>
      <c r="AE63" s="93">
        <v>0</v>
      </c>
      <c r="AF63" s="93">
        <v>0</v>
      </c>
      <c r="AG63" s="93">
        <v>0</v>
      </c>
      <c r="AH63" s="104">
        <v>0</v>
      </c>
      <c r="AI63" s="103">
        <v>1300000</v>
      </c>
      <c r="AJ63" s="93">
        <v>1374508</v>
      </c>
      <c r="AK63" s="93">
        <v>1374508</v>
      </c>
      <c r="AL63" s="93">
        <v>765865</v>
      </c>
      <c r="AM63" s="93">
        <v>813631</v>
      </c>
      <c r="AN63" s="104">
        <v>897623</v>
      </c>
      <c r="AP63" s="25">
        <f t="shared" si="25"/>
        <v>0</v>
      </c>
      <c r="AQ63" s="25">
        <f t="shared" si="4"/>
        <v>0</v>
      </c>
      <c r="AR63" s="25">
        <f t="shared" si="5"/>
        <v>0</v>
      </c>
      <c r="AS63" s="25">
        <f t="shared" si="6"/>
        <v>0</v>
      </c>
      <c r="AT63" s="25">
        <f t="shared" si="7"/>
        <v>0</v>
      </c>
      <c r="AU63" s="25">
        <f t="shared" si="26"/>
        <v>1339206.1096</v>
      </c>
      <c r="AV63" s="25">
        <f t="shared" si="27"/>
        <v>1374508</v>
      </c>
      <c r="AW63" s="25">
        <f t="shared" si="28"/>
        <v>1054240.0534</v>
      </c>
      <c r="AX63" s="25">
        <f t="shared" si="8"/>
        <v>790999.4691999999</v>
      </c>
      <c r="AY63" s="25">
        <f t="shared" si="29"/>
        <v>857827.5904</v>
      </c>
      <c r="BA63" s="61" t="s">
        <v>288</v>
      </c>
      <c r="BB63" s="61" t="s">
        <v>289</v>
      </c>
      <c r="BC63" s="103">
        <v>0</v>
      </c>
      <c r="BD63" s="93">
        <v>0</v>
      </c>
      <c r="BE63" s="93">
        <v>0</v>
      </c>
      <c r="BF63" s="93">
        <v>0</v>
      </c>
      <c r="BG63" s="93">
        <v>0</v>
      </c>
      <c r="BH63" s="104">
        <v>0</v>
      </c>
      <c r="BI63" s="103">
        <v>1300000</v>
      </c>
      <c r="BJ63" s="93">
        <v>1374508</v>
      </c>
      <c r="BK63" s="93">
        <v>1374508</v>
      </c>
      <c r="BL63" s="93">
        <v>1113782</v>
      </c>
      <c r="BM63" s="93">
        <v>1183247</v>
      </c>
      <c r="BN63" s="104">
        <v>1305394</v>
      </c>
      <c r="BP63" s="25">
        <f t="shared" si="30"/>
        <v>0</v>
      </c>
      <c r="BQ63" s="25">
        <f t="shared" si="9"/>
        <v>0</v>
      </c>
      <c r="BR63" s="25">
        <f t="shared" si="10"/>
        <v>0</v>
      </c>
      <c r="BS63" s="25">
        <f t="shared" si="11"/>
        <v>0</v>
      </c>
      <c r="BT63" s="25">
        <f t="shared" si="12"/>
        <v>0</v>
      </c>
      <c r="BU63" s="25">
        <f t="shared" si="31"/>
        <v>1339206.1096</v>
      </c>
      <c r="BV63" s="25">
        <f t="shared" si="32"/>
        <v>1374508</v>
      </c>
      <c r="BW63" s="25">
        <f t="shared" si="33"/>
        <v>1237313.9788000002</v>
      </c>
      <c r="BX63" s="25">
        <f t="shared" si="13"/>
        <v>1150334.483</v>
      </c>
      <c r="BY63" s="25">
        <f t="shared" si="34"/>
        <v>1247520.7514</v>
      </c>
      <c r="CA63" s="59">
        <f t="shared" si="35"/>
        <v>0</v>
      </c>
      <c r="CB63" s="59">
        <f t="shared" si="36"/>
        <v>0</v>
      </c>
      <c r="CC63" s="59">
        <f t="shared" si="37"/>
        <v>0</v>
      </c>
      <c r="CD63" s="59">
        <f t="shared" si="38"/>
        <v>0</v>
      </c>
      <c r="CE63" s="59">
        <f t="shared" si="39"/>
        <v>0</v>
      </c>
      <c r="CF63" s="59">
        <f t="shared" si="40"/>
        <v>0</v>
      </c>
      <c r="CG63" s="59">
        <f t="shared" si="41"/>
        <v>0</v>
      </c>
      <c r="CH63" s="59">
        <f t="shared" si="42"/>
        <v>-183073.92540000007</v>
      </c>
      <c r="CI63" s="59">
        <f t="shared" si="43"/>
        <v>-359335.0138000001</v>
      </c>
      <c r="CJ63" s="59">
        <f t="shared" si="44"/>
        <v>-389693.16099999996</v>
      </c>
    </row>
    <row r="64" spans="1:88" ht="15">
      <c r="A64" s="61" t="s">
        <v>230</v>
      </c>
      <c r="B64" s="61" t="s">
        <v>231</v>
      </c>
      <c r="C64" s="80">
        <v>1970149</v>
      </c>
      <c r="D64" s="67">
        <v>2047189</v>
      </c>
      <c r="E64" s="75">
        <v>2395474</v>
      </c>
      <c r="F64" s="76">
        <v>1655986</v>
      </c>
      <c r="G64" s="75">
        <v>1645602</v>
      </c>
      <c r="H64" s="76">
        <v>1640805</v>
      </c>
      <c r="I64" s="82">
        <v>2123429</v>
      </c>
      <c r="J64" s="69">
        <v>2187132</v>
      </c>
      <c r="K64" s="77">
        <v>2187132</v>
      </c>
      <c r="L64" s="78">
        <v>2187132</v>
      </c>
      <c r="M64" s="77">
        <v>2187132</v>
      </c>
      <c r="N64" s="78">
        <v>2187132</v>
      </c>
      <c r="P64" s="25">
        <f t="shared" si="15"/>
        <v>2025617.7999999998</v>
      </c>
      <c r="Q64" s="25">
        <f t="shared" si="16"/>
        <v>2297954.2</v>
      </c>
      <c r="R64" s="25">
        <f t="shared" si="17"/>
        <v>1863042.6400000001</v>
      </c>
      <c r="S64" s="25">
        <f t="shared" si="18"/>
        <v>1648509.52</v>
      </c>
      <c r="T64" s="25">
        <f t="shared" si="19"/>
        <v>1642148.16</v>
      </c>
      <c r="U64" s="25">
        <f t="shared" si="20"/>
        <v>2156949.5186</v>
      </c>
      <c r="V64" s="25">
        <f t="shared" si="21"/>
        <v>2187132</v>
      </c>
      <c r="W64" s="25">
        <f t="shared" si="22"/>
        <v>2187132</v>
      </c>
      <c r="X64" s="25">
        <f t="shared" si="23"/>
        <v>2187132</v>
      </c>
      <c r="Y64" s="25">
        <f t="shared" si="24"/>
        <v>2187132</v>
      </c>
      <c r="AA64" s="61" t="s">
        <v>230</v>
      </c>
      <c r="AB64" s="61" t="s">
        <v>231</v>
      </c>
      <c r="AC64" s="103">
        <v>1970149</v>
      </c>
      <c r="AD64" s="93">
        <v>2047189</v>
      </c>
      <c r="AE64" s="93">
        <v>2395474</v>
      </c>
      <c r="AF64" s="93">
        <v>1172338</v>
      </c>
      <c r="AG64" s="93">
        <v>1209732</v>
      </c>
      <c r="AH64" s="104">
        <v>1328268</v>
      </c>
      <c r="AI64" s="103">
        <v>2123429</v>
      </c>
      <c r="AJ64" s="93">
        <v>2187132</v>
      </c>
      <c r="AK64" s="93">
        <v>2187132</v>
      </c>
      <c r="AL64" s="93">
        <v>2187132</v>
      </c>
      <c r="AM64" s="93">
        <v>2187132</v>
      </c>
      <c r="AN64" s="104">
        <v>2187132</v>
      </c>
      <c r="AP64" s="25">
        <f t="shared" si="25"/>
        <v>2025617.7999999998</v>
      </c>
      <c r="AQ64" s="25">
        <f t="shared" si="4"/>
        <v>2297954.2</v>
      </c>
      <c r="AR64" s="25">
        <f t="shared" si="5"/>
        <v>1514816.08</v>
      </c>
      <c r="AS64" s="25">
        <f t="shared" si="6"/>
        <v>1199261.68</v>
      </c>
      <c r="AT64" s="25">
        <f t="shared" si="7"/>
        <v>1295077.92</v>
      </c>
      <c r="AU64" s="25">
        <f t="shared" si="26"/>
        <v>2156949.5186</v>
      </c>
      <c r="AV64" s="25">
        <f t="shared" si="27"/>
        <v>2187132</v>
      </c>
      <c r="AW64" s="25">
        <f t="shared" si="28"/>
        <v>2187132</v>
      </c>
      <c r="AX64" s="25">
        <f t="shared" si="8"/>
        <v>2187132</v>
      </c>
      <c r="AY64" s="25">
        <f t="shared" si="29"/>
        <v>2187132</v>
      </c>
      <c r="BA64" s="61" t="s">
        <v>230</v>
      </c>
      <c r="BB64" s="61" t="s">
        <v>231</v>
      </c>
      <c r="BC64" s="103">
        <v>1970149</v>
      </c>
      <c r="BD64" s="93">
        <v>2047189</v>
      </c>
      <c r="BE64" s="93">
        <v>2395474</v>
      </c>
      <c r="BF64" s="93">
        <v>1705075</v>
      </c>
      <c r="BG64" s="93">
        <v>1758795</v>
      </c>
      <c r="BH64" s="104">
        <v>1931399</v>
      </c>
      <c r="BI64" s="103">
        <v>2123429</v>
      </c>
      <c r="BJ64" s="93">
        <v>2187132</v>
      </c>
      <c r="BK64" s="93">
        <v>2187132</v>
      </c>
      <c r="BL64" s="93">
        <v>2187132</v>
      </c>
      <c r="BM64" s="93">
        <v>2187132</v>
      </c>
      <c r="BN64" s="104">
        <v>2187132</v>
      </c>
      <c r="BP64" s="25">
        <f t="shared" si="30"/>
        <v>2025617.7999999998</v>
      </c>
      <c r="BQ64" s="25">
        <f t="shared" si="9"/>
        <v>2297954.2</v>
      </c>
      <c r="BR64" s="25">
        <f t="shared" si="10"/>
        <v>1898386.7200000002</v>
      </c>
      <c r="BS64" s="25">
        <f t="shared" si="11"/>
        <v>1743753.4</v>
      </c>
      <c r="BT64" s="25">
        <f t="shared" si="12"/>
        <v>1883069.8800000001</v>
      </c>
      <c r="BU64" s="25">
        <f t="shared" si="31"/>
        <v>2156949.5186</v>
      </c>
      <c r="BV64" s="25">
        <f t="shared" si="32"/>
        <v>2187132</v>
      </c>
      <c r="BW64" s="25">
        <f t="shared" si="33"/>
        <v>2187132</v>
      </c>
      <c r="BX64" s="25">
        <f t="shared" si="13"/>
        <v>2187132</v>
      </c>
      <c r="BY64" s="25">
        <f t="shared" si="34"/>
        <v>2187132</v>
      </c>
      <c r="CA64" s="59">
        <f t="shared" si="35"/>
        <v>0</v>
      </c>
      <c r="CB64" s="59">
        <f t="shared" si="36"/>
        <v>0</v>
      </c>
      <c r="CC64" s="59">
        <f t="shared" si="37"/>
        <v>-383570.64000000013</v>
      </c>
      <c r="CD64" s="59">
        <f t="shared" si="38"/>
        <v>-544491.72</v>
      </c>
      <c r="CE64" s="59">
        <f t="shared" si="39"/>
        <v>-587991.9600000002</v>
      </c>
      <c r="CF64" s="59">
        <f t="shared" si="40"/>
        <v>0</v>
      </c>
      <c r="CG64" s="59">
        <f t="shared" si="41"/>
        <v>0</v>
      </c>
      <c r="CH64" s="59">
        <f t="shared" si="42"/>
        <v>0</v>
      </c>
      <c r="CI64" s="59">
        <f t="shared" si="43"/>
        <v>0</v>
      </c>
      <c r="CJ64" s="59">
        <f t="shared" si="44"/>
        <v>0</v>
      </c>
    </row>
    <row r="65" spans="1:88" ht="15">
      <c r="A65" s="61" t="s">
        <v>112</v>
      </c>
      <c r="B65" s="61" t="s">
        <v>113</v>
      </c>
      <c r="C65" s="80">
        <v>83953</v>
      </c>
      <c r="D65" s="67">
        <v>57763</v>
      </c>
      <c r="E65" s="75">
        <v>247226</v>
      </c>
      <c r="F65" s="76">
        <v>119039</v>
      </c>
      <c r="G65" s="75">
        <v>119013</v>
      </c>
      <c r="H65" s="76">
        <v>117196</v>
      </c>
      <c r="I65" s="82">
        <v>5650000</v>
      </c>
      <c r="J65" s="69">
        <v>6292116</v>
      </c>
      <c r="K65" s="77">
        <v>6292116</v>
      </c>
      <c r="L65" s="78">
        <v>4873870.926</v>
      </c>
      <c r="M65" s="77">
        <v>4842008.557</v>
      </c>
      <c r="N65" s="78">
        <v>4831178.327</v>
      </c>
      <c r="P65" s="25">
        <f t="shared" si="15"/>
        <v>65096.200000000004</v>
      </c>
      <c r="Q65" s="25">
        <f t="shared" si="16"/>
        <v>194176.36000000002</v>
      </c>
      <c r="R65" s="25">
        <f t="shared" si="17"/>
        <v>154931.36000000002</v>
      </c>
      <c r="S65" s="25">
        <f t="shared" si="18"/>
        <v>119020.28</v>
      </c>
      <c r="T65" s="25">
        <f t="shared" si="19"/>
        <v>117704.76000000001</v>
      </c>
      <c r="U65" s="25">
        <f t="shared" si="20"/>
        <v>5987881.4392</v>
      </c>
      <c r="V65" s="25">
        <f t="shared" si="21"/>
        <v>6292116</v>
      </c>
      <c r="W65" s="25">
        <f t="shared" si="22"/>
        <v>5545835.442061201</v>
      </c>
      <c r="X65" s="25">
        <f t="shared" si="23"/>
        <v>4857104.9474321995</v>
      </c>
      <c r="Y65" s="25">
        <f t="shared" si="24"/>
        <v>4836309.689974</v>
      </c>
      <c r="AA65" s="61" t="s">
        <v>112</v>
      </c>
      <c r="AB65" s="61" t="s">
        <v>113</v>
      </c>
      <c r="AC65" s="103">
        <v>83953</v>
      </c>
      <c r="AD65" s="93">
        <v>57763</v>
      </c>
      <c r="AE65" s="93">
        <v>247226</v>
      </c>
      <c r="AF65" s="93">
        <v>62298</v>
      </c>
      <c r="AG65" s="93">
        <v>23819</v>
      </c>
      <c r="AH65" s="104">
        <v>38450</v>
      </c>
      <c r="AI65" s="103">
        <v>5650000</v>
      </c>
      <c r="AJ65" s="93">
        <v>6292116</v>
      </c>
      <c r="AK65" s="93">
        <v>6292116</v>
      </c>
      <c r="AL65" s="93">
        <v>2847400.637</v>
      </c>
      <c r="AM65" s="93">
        <v>3160570.203</v>
      </c>
      <c r="AN65" s="104">
        <v>3502597.151</v>
      </c>
      <c r="AP65" s="25">
        <f t="shared" si="25"/>
        <v>65096.200000000004</v>
      </c>
      <c r="AQ65" s="25">
        <f t="shared" si="4"/>
        <v>194176.36000000002</v>
      </c>
      <c r="AR65" s="25">
        <f t="shared" si="5"/>
        <v>114077.84000000001</v>
      </c>
      <c r="AS65" s="25">
        <f t="shared" si="6"/>
        <v>34593.12</v>
      </c>
      <c r="AT65" s="25">
        <f t="shared" si="7"/>
        <v>34353.32</v>
      </c>
      <c r="AU65" s="25">
        <f t="shared" si="26"/>
        <v>5987881.4392</v>
      </c>
      <c r="AV65" s="25">
        <f t="shared" si="27"/>
        <v>6292116</v>
      </c>
      <c r="AW65" s="25">
        <f t="shared" si="28"/>
        <v>4479506.7759894</v>
      </c>
      <c r="AX65" s="25">
        <f t="shared" si="8"/>
        <v>3012190.4626292</v>
      </c>
      <c r="AY65" s="25">
        <f t="shared" si="29"/>
        <v>3340544.7830376</v>
      </c>
      <c r="BA65" s="61" t="s">
        <v>112</v>
      </c>
      <c r="BB65" s="61" t="s">
        <v>113</v>
      </c>
      <c r="BC65" s="103">
        <v>83953</v>
      </c>
      <c r="BD65" s="93">
        <v>57763</v>
      </c>
      <c r="BE65" s="93">
        <v>247226</v>
      </c>
      <c r="BF65" s="93">
        <v>91591</v>
      </c>
      <c r="BG65" s="93">
        <v>34806</v>
      </c>
      <c r="BH65" s="104">
        <v>54940</v>
      </c>
      <c r="BI65" s="103">
        <v>5650000</v>
      </c>
      <c r="BJ65" s="93">
        <v>6292116</v>
      </c>
      <c r="BK65" s="93">
        <v>6292116</v>
      </c>
      <c r="BL65" s="93">
        <v>4995044.745</v>
      </c>
      <c r="BM65" s="93">
        <v>5532034.27</v>
      </c>
      <c r="BN65" s="104">
        <v>6135395.398</v>
      </c>
      <c r="BP65" s="25">
        <f t="shared" si="30"/>
        <v>65096.200000000004</v>
      </c>
      <c r="BQ65" s="25">
        <f t="shared" si="9"/>
        <v>194176.36000000002</v>
      </c>
      <c r="BR65" s="25">
        <f t="shared" si="10"/>
        <v>135168.80000000002</v>
      </c>
      <c r="BS65" s="25">
        <f t="shared" si="11"/>
        <v>50705.8</v>
      </c>
      <c r="BT65" s="25">
        <f t="shared" si="12"/>
        <v>49302.479999999996</v>
      </c>
      <c r="BU65" s="25">
        <f t="shared" si="31"/>
        <v>5987881.4392</v>
      </c>
      <c r="BV65" s="25">
        <f t="shared" si="32"/>
        <v>6292116</v>
      </c>
      <c r="BW65" s="25">
        <f t="shared" si="33"/>
        <v>5609597.105619</v>
      </c>
      <c r="BX65" s="25">
        <f t="shared" si="13"/>
        <v>5277608.633055</v>
      </c>
      <c r="BY65" s="25">
        <f t="shared" si="34"/>
        <v>5849522.8955536</v>
      </c>
      <c r="CA65" s="59">
        <f t="shared" si="35"/>
        <v>0</v>
      </c>
      <c r="CB65" s="59">
        <f t="shared" si="36"/>
        <v>0</v>
      </c>
      <c r="CC65" s="59">
        <f t="shared" si="37"/>
        <v>-21090.960000000006</v>
      </c>
      <c r="CD65" s="59">
        <f t="shared" si="38"/>
        <v>-16112.68</v>
      </c>
      <c r="CE65" s="59">
        <f t="shared" si="39"/>
        <v>-14949.159999999996</v>
      </c>
      <c r="CF65" s="59">
        <f t="shared" si="40"/>
        <v>0</v>
      </c>
      <c r="CG65" s="59">
        <f t="shared" si="41"/>
        <v>0</v>
      </c>
      <c r="CH65" s="59">
        <f t="shared" si="42"/>
        <v>-1130090.3296296</v>
      </c>
      <c r="CI65" s="59">
        <f t="shared" si="43"/>
        <v>-2265418.1704257997</v>
      </c>
      <c r="CJ65" s="59">
        <f t="shared" si="44"/>
        <v>-2508978.112516</v>
      </c>
    </row>
    <row r="66" spans="1:88" ht="15">
      <c r="A66" s="61" t="s">
        <v>548</v>
      </c>
      <c r="B66" s="61" t="s">
        <v>549</v>
      </c>
      <c r="C66" s="80">
        <v>0</v>
      </c>
      <c r="D66" s="67">
        <v>0</v>
      </c>
      <c r="E66" s="75">
        <v>0</v>
      </c>
      <c r="F66" s="76">
        <v>0</v>
      </c>
      <c r="G66" s="75">
        <v>0</v>
      </c>
      <c r="H66" s="76">
        <v>0</v>
      </c>
      <c r="I66" s="82">
        <v>230730</v>
      </c>
      <c r="J66" s="69">
        <v>230730</v>
      </c>
      <c r="K66" s="77">
        <v>230730</v>
      </c>
      <c r="L66" s="78">
        <v>230730</v>
      </c>
      <c r="M66" s="77">
        <v>230730</v>
      </c>
      <c r="N66" s="78">
        <v>230730</v>
      </c>
      <c r="P66" s="25">
        <f t="shared" si="15"/>
        <v>0</v>
      </c>
      <c r="Q66" s="25">
        <f t="shared" si="16"/>
        <v>0</v>
      </c>
      <c r="R66" s="25">
        <f t="shared" si="17"/>
        <v>0</v>
      </c>
      <c r="S66" s="25">
        <f t="shared" si="18"/>
        <v>0</v>
      </c>
      <c r="T66" s="25">
        <f t="shared" si="19"/>
        <v>0</v>
      </c>
      <c r="U66" s="25">
        <f t="shared" si="20"/>
        <v>230730</v>
      </c>
      <c r="V66" s="25">
        <f t="shared" si="21"/>
        <v>230730</v>
      </c>
      <c r="W66" s="25">
        <f t="shared" si="22"/>
        <v>230730</v>
      </c>
      <c r="X66" s="25">
        <f t="shared" si="23"/>
        <v>230730</v>
      </c>
      <c r="Y66" s="25">
        <f t="shared" si="24"/>
        <v>230730</v>
      </c>
      <c r="AA66" s="61" t="s">
        <v>548</v>
      </c>
      <c r="AB66" s="61" t="s">
        <v>549</v>
      </c>
      <c r="AC66" s="103">
        <v>0</v>
      </c>
      <c r="AD66" s="93">
        <v>0</v>
      </c>
      <c r="AE66" s="93">
        <v>0</v>
      </c>
      <c r="AF66" s="93">
        <v>0</v>
      </c>
      <c r="AG66" s="93">
        <v>0</v>
      </c>
      <c r="AH66" s="104">
        <v>0</v>
      </c>
      <c r="AI66" s="103">
        <v>230730</v>
      </c>
      <c r="AJ66" s="93">
        <v>230730</v>
      </c>
      <c r="AK66" s="93">
        <v>230730</v>
      </c>
      <c r="AL66" s="93">
        <v>126768</v>
      </c>
      <c r="AM66" s="93">
        <v>135556</v>
      </c>
      <c r="AN66" s="104">
        <v>146952</v>
      </c>
      <c r="AP66" s="25">
        <f t="shared" si="25"/>
        <v>0</v>
      </c>
      <c r="AQ66" s="25">
        <f t="shared" si="4"/>
        <v>0</v>
      </c>
      <c r="AR66" s="25">
        <f t="shared" si="5"/>
        <v>0</v>
      </c>
      <c r="AS66" s="25">
        <f t="shared" si="6"/>
        <v>0</v>
      </c>
      <c r="AT66" s="25">
        <f t="shared" si="7"/>
        <v>0</v>
      </c>
      <c r="AU66" s="25">
        <f t="shared" si="26"/>
        <v>230730</v>
      </c>
      <c r="AV66" s="25">
        <f t="shared" si="27"/>
        <v>230730</v>
      </c>
      <c r="AW66" s="25">
        <f t="shared" si="28"/>
        <v>176025.19559999998</v>
      </c>
      <c r="AX66" s="25">
        <f t="shared" si="8"/>
        <v>131392.2456</v>
      </c>
      <c r="AY66" s="25">
        <f t="shared" si="29"/>
        <v>141552.5752</v>
      </c>
      <c r="BA66" s="61" t="s">
        <v>548</v>
      </c>
      <c r="BB66" s="61" t="s">
        <v>549</v>
      </c>
      <c r="BC66" s="103">
        <v>0</v>
      </c>
      <c r="BD66" s="93">
        <v>0</v>
      </c>
      <c r="BE66" s="93">
        <v>0</v>
      </c>
      <c r="BF66" s="93">
        <v>0</v>
      </c>
      <c r="BG66" s="93">
        <v>0</v>
      </c>
      <c r="BH66" s="104">
        <v>0</v>
      </c>
      <c r="BI66" s="103">
        <v>230730</v>
      </c>
      <c r="BJ66" s="93">
        <v>230730</v>
      </c>
      <c r="BK66" s="93">
        <v>230730</v>
      </c>
      <c r="BL66" s="93">
        <v>230730</v>
      </c>
      <c r="BM66" s="93">
        <v>230730</v>
      </c>
      <c r="BN66" s="104">
        <v>230730</v>
      </c>
      <c r="BP66" s="25">
        <f t="shared" si="30"/>
        <v>0</v>
      </c>
      <c r="BQ66" s="25">
        <f t="shared" si="9"/>
        <v>0</v>
      </c>
      <c r="BR66" s="25">
        <f t="shared" si="10"/>
        <v>0</v>
      </c>
      <c r="BS66" s="25">
        <f t="shared" si="11"/>
        <v>0</v>
      </c>
      <c r="BT66" s="25">
        <f t="shared" si="12"/>
        <v>0</v>
      </c>
      <c r="BU66" s="25">
        <f t="shared" si="31"/>
        <v>230730</v>
      </c>
      <c r="BV66" s="25">
        <f t="shared" si="32"/>
        <v>230730</v>
      </c>
      <c r="BW66" s="25">
        <f t="shared" si="33"/>
        <v>230730</v>
      </c>
      <c r="BX66" s="25">
        <f t="shared" si="13"/>
        <v>230730</v>
      </c>
      <c r="BY66" s="25">
        <f t="shared" si="34"/>
        <v>230730</v>
      </c>
      <c r="CA66" s="59">
        <f t="shared" si="35"/>
        <v>0</v>
      </c>
      <c r="CB66" s="59">
        <f t="shared" si="36"/>
        <v>0</v>
      </c>
      <c r="CC66" s="59">
        <f t="shared" si="37"/>
        <v>0</v>
      </c>
      <c r="CD66" s="59">
        <f t="shared" si="38"/>
        <v>0</v>
      </c>
      <c r="CE66" s="59">
        <f t="shared" si="39"/>
        <v>0</v>
      </c>
      <c r="CF66" s="59">
        <f t="shared" si="40"/>
        <v>0</v>
      </c>
      <c r="CG66" s="59">
        <f t="shared" si="41"/>
        <v>0</v>
      </c>
      <c r="CH66" s="59">
        <f t="shared" si="42"/>
        <v>-54704.80440000002</v>
      </c>
      <c r="CI66" s="59">
        <f t="shared" si="43"/>
        <v>-99337.7544</v>
      </c>
      <c r="CJ66" s="59">
        <f t="shared" si="44"/>
        <v>-89177.42480000001</v>
      </c>
    </row>
    <row r="67" spans="1:88" ht="15">
      <c r="A67" s="61" t="s">
        <v>224</v>
      </c>
      <c r="B67" s="61" t="s">
        <v>952</v>
      </c>
      <c r="C67" s="80">
        <v>1747203</v>
      </c>
      <c r="D67" s="67">
        <v>1948973</v>
      </c>
      <c r="E67" s="75">
        <v>2405095</v>
      </c>
      <c r="F67" s="76">
        <v>1633062</v>
      </c>
      <c r="G67" s="75">
        <v>1623500</v>
      </c>
      <c r="H67" s="76">
        <v>1617203</v>
      </c>
      <c r="I67" s="82">
        <v>10563262</v>
      </c>
      <c r="J67" s="69">
        <v>10843254.016</v>
      </c>
      <c r="K67" s="77">
        <v>10843259</v>
      </c>
      <c r="L67" s="78">
        <v>8334571.952</v>
      </c>
      <c r="M67" s="77">
        <v>8280474.465</v>
      </c>
      <c r="N67" s="78">
        <v>8261523.393</v>
      </c>
      <c r="P67" s="25">
        <f t="shared" si="15"/>
        <v>1892477.4000000001</v>
      </c>
      <c r="Q67" s="25">
        <f t="shared" si="16"/>
        <v>2277380.84</v>
      </c>
      <c r="R67" s="25">
        <f t="shared" si="17"/>
        <v>1849231.24</v>
      </c>
      <c r="S67" s="25">
        <f t="shared" si="18"/>
        <v>1626177.36</v>
      </c>
      <c r="T67" s="25">
        <f t="shared" si="19"/>
        <v>1618966.16</v>
      </c>
      <c r="U67" s="25">
        <f t="shared" si="20"/>
        <v>10710593.7988192</v>
      </c>
      <c r="V67" s="25">
        <f t="shared" si="21"/>
        <v>10843256.638580801</v>
      </c>
      <c r="W67" s="25">
        <f t="shared" si="22"/>
        <v>9523187.875342399</v>
      </c>
      <c r="X67" s="25">
        <f t="shared" si="23"/>
        <v>8306105.8543406</v>
      </c>
      <c r="Y67" s="25">
        <f t="shared" si="24"/>
        <v>8270502.4109136</v>
      </c>
      <c r="AA67" s="61" t="s">
        <v>224</v>
      </c>
      <c r="AB67" s="61" t="s">
        <v>952</v>
      </c>
      <c r="AC67" s="103">
        <v>1747203</v>
      </c>
      <c r="AD67" s="93">
        <v>1948973</v>
      </c>
      <c r="AE67" s="93">
        <v>2405095</v>
      </c>
      <c r="AF67" s="93">
        <v>1159850</v>
      </c>
      <c r="AG67" s="93">
        <v>993417</v>
      </c>
      <c r="AH67" s="104">
        <v>1078308</v>
      </c>
      <c r="AI67" s="103">
        <v>10563262</v>
      </c>
      <c r="AJ67" s="93">
        <v>10843254.016</v>
      </c>
      <c r="AK67" s="93">
        <v>10843259</v>
      </c>
      <c r="AL67" s="93">
        <v>5924638.195</v>
      </c>
      <c r="AM67" s="93">
        <v>6358497.535</v>
      </c>
      <c r="AN67" s="104">
        <v>7009000.267</v>
      </c>
      <c r="AP67" s="25">
        <f t="shared" si="25"/>
        <v>1892477.4000000001</v>
      </c>
      <c r="AQ67" s="25">
        <f t="shared" si="4"/>
        <v>2277380.84</v>
      </c>
      <c r="AR67" s="25">
        <f t="shared" si="5"/>
        <v>1508518.6</v>
      </c>
      <c r="AS67" s="25">
        <f t="shared" si="6"/>
        <v>1040018.24</v>
      </c>
      <c r="AT67" s="25">
        <f t="shared" si="7"/>
        <v>1054538.52</v>
      </c>
      <c r="AU67" s="25">
        <f t="shared" si="26"/>
        <v>10710593.7988192</v>
      </c>
      <c r="AV67" s="25">
        <f t="shared" si="27"/>
        <v>10843256.638580801</v>
      </c>
      <c r="AW67" s="25">
        <f t="shared" si="28"/>
        <v>8255080.732409</v>
      </c>
      <c r="AX67" s="25">
        <f t="shared" si="8"/>
        <v>6152934.979708</v>
      </c>
      <c r="AY67" s="25">
        <f t="shared" si="29"/>
        <v>6700792.0725784</v>
      </c>
      <c r="BA67" s="61" t="s">
        <v>224</v>
      </c>
      <c r="BB67" s="61" t="s">
        <v>952</v>
      </c>
      <c r="BC67" s="103">
        <v>1747203</v>
      </c>
      <c r="BD67" s="93">
        <v>1948973</v>
      </c>
      <c r="BE67" s="93">
        <v>2405095</v>
      </c>
      <c r="BF67" s="93">
        <v>1686830</v>
      </c>
      <c r="BG67" s="93">
        <v>1442288</v>
      </c>
      <c r="BH67" s="104">
        <v>1567325</v>
      </c>
      <c r="BI67" s="103">
        <v>10563262</v>
      </c>
      <c r="BJ67" s="93">
        <v>10843254.016</v>
      </c>
      <c r="BK67" s="93">
        <v>10843259</v>
      </c>
      <c r="BL67" s="93">
        <v>8615999.256000001</v>
      </c>
      <c r="BM67" s="93">
        <v>9249453.223</v>
      </c>
      <c r="BN67" s="104">
        <v>10193883.574000001</v>
      </c>
      <c r="BP67" s="25">
        <f t="shared" si="30"/>
        <v>1892477.4000000001</v>
      </c>
      <c r="BQ67" s="25">
        <f t="shared" si="9"/>
        <v>2277380.84</v>
      </c>
      <c r="BR67" s="25">
        <f t="shared" si="10"/>
        <v>1887944.2</v>
      </c>
      <c r="BS67" s="25">
        <f t="shared" si="11"/>
        <v>1510759.76</v>
      </c>
      <c r="BT67" s="25">
        <f t="shared" si="12"/>
        <v>1532314.6400000001</v>
      </c>
      <c r="BU67" s="25">
        <f t="shared" si="31"/>
        <v>10710593.7988192</v>
      </c>
      <c r="BV67" s="25">
        <f t="shared" si="32"/>
        <v>10843256.638580801</v>
      </c>
      <c r="BW67" s="25">
        <f t="shared" si="33"/>
        <v>9671274.9227072</v>
      </c>
      <c r="BX67" s="25">
        <f t="shared" si="13"/>
        <v>8949322.7334354</v>
      </c>
      <c r="BY67" s="25">
        <f t="shared" si="34"/>
        <v>9746412.4736962</v>
      </c>
      <c r="CA67" s="59">
        <f t="shared" si="35"/>
        <v>0</v>
      </c>
      <c r="CB67" s="59">
        <f t="shared" si="36"/>
        <v>0</v>
      </c>
      <c r="CC67" s="59">
        <f t="shared" si="37"/>
        <v>-379425.59999999986</v>
      </c>
      <c r="CD67" s="59">
        <f t="shared" si="38"/>
        <v>-470741.52</v>
      </c>
      <c r="CE67" s="59">
        <f t="shared" si="39"/>
        <v>-477776.1200000001</v>
      </c>
      <c r="CF67" s="59">
        <f t="shared" si="40"/>
        <v>0</v>
      </c>
      <c r="CG67" s="59">
        <f t="shared" si="41"/>
        <v>0</v>
      </c>
      <c r="CH67" s="59">
        <f t="shared" si="42"/>
        <v>-1416194.1902981997</v>
      </c>
      <c r="CI67" s="59">
        <f t="shared" si="43"/>
        <v>-2796387.7537273997</v>
      </c>
      <c r="CJ67" s="59">
        <f t="shared" si="44"/>
        <v>-3045620.4011178</v>
      </c>
    </row>
    <row r="68" spans="1:88" ht="15">
      <c r="A68" s="61" t="s">
        <v>594</v>
      </c>
      <c r="B68" s="61" t="s">
        <v>595</v>
      </c>
      <c r="C68" s="80">
        <v>2037888</v>
      </c>
      <c r="D68" s="67">
        <v>2216823</v>
      </c>
      <c r="E68" s="75">
        <v>2709850</v>
      </c>
      <c r="F68" s="76">
        <v>1880712</v>
      </c>
      <c r="G68" s="75">
        <v>1868654</v>
      </c>
      <c r="H68" s="76">
        <v>1862630</v>
      </c>
      <c r="I68" s="82">
        <v>4564930</v>
      </c>
      <c r="J68" s="69">
        <v>4656229</v>
      </c>
      <c r="K68" s="77">
        <v>4656229</v>
      </c>
      <c r="L68" s="78">
        <v>4656229</v>
      </c>
      <c r="M68" s="77">
        <v>4656229</v>
      </c>
      <c r="N68" s="78">
        <v>4656229</v>
      </c>
      <c r="P68" s="25">
        <f t="shared" si="15"/>
        <v>2166721.2</v>
      </c>
      <c r="Q68" s="25">
        <f t="shared" si="16"/>
        <v>2571802.44</v>
      </c>
      <c r="R68" s="25">
        <f t="shared" si="17"/>
        <v>2112870.64</v>
      </c>
      <c r="S68" s="25">
        <f t="shared" si="18"/>
        <v>1872030.24</v>
      </c>
      <c r="T68" s="25">
        <f t="shared" si="19"/>
        <v>1864316.72</v>
      </c>
      <c r="U68" s="25">
        <f t="shared" si="20"/>
        <v>4612971.5338</v>
      </c>
      <c r="V68" s="25">
        <f t="shared" si="21"/>
        <v>4656229</v>
      </c>
      <c r="W68" s="25">
        <f t="shared" si="22"/>
        <v>4656229</v>
      </c>
      <c r="X68" s="25">
        <f t="shared" si="23"/>
        <v>4656229</v>
      </c>
      <c r="Y68" s="25">
        <f t="shared" si="24"/>
        <v>4656229</v>
      </c>
      <c r="AA68" s="61" t="s">
        <v>594</v>
      </c>
      <c r="AB68" s="61" t="s">
        <v>595</v>
      </c>
      <c r="AC68" s="103">
        <v>2037888</v>
      </c>
      <c r="AD68" s="93">
        <v>2216823</v>
      </c>
      <c r="AE68" s="93">
        <v>2709850</v>
      </c>
      <c r="AF68" s="93">
        <v>1347173</v>
      </c>
      <c r="AG68" s="93">
        <v>1327253</v>
      </c>
      <c r="AH68" s="104">
        <v>1464822</v>
      </c>
      <c r="AI68" s="103">
        <v>4564930</v>
      </c>
      <c r="AJ68" s="93">
        <v>4656229</v>
      </c>
      <c r="AK68" s="93">
        <v>4656229</v>
      </c>
      <c r="AL68" s="93">
        <v>3706277.211</v>
      </c>
      <c r="AM68" s="93">
        <v>3984862.171</v>
      </c>
      <c r="AN68" s="104">
        <v>4400672.218</v>
      </c>
      <c r="AP68" s="25">
        <f t="shared" si="25"/>
        <v>2166721.2</v>
      </c>
      <c r="AQ68" s="25">
        <f t="shared" si="4"/>
        <v>2571802.44</v>
      </c>
      <c r="AR68" s="25">
        <f t="shared" si="5"/>
        <v>1728722.56</v>
      </c>
      <c r="AS68" s="25">
        <f t="shared" si="6"/>
        <v>1332830.6</v>
      </c>
      <c r="AT68" s="25">
        <f t="shared" si="7"/>
        <v>1426302.68</v>
      </c>
      <c r="AU68" s="25">
        <f t="shared" si="26"/>
        <v>4612971.5338</v>
      </c>
      <c r="AV68" s="25">
        <f t="shared" si="27"/>
        <v>4656229</v>
      </c>
      <c r="AW68" s="25">
        <f t="shared" si="28"/>
        <v>4156364.3686282</v>
      </c>
      <c r="AX68" s="25">
        <f t="shared" si="8"/>
        <v>3852868.616952</v>
      </c>
      <c r="AY68" s="25">
        <f t="shared" si="29"/>
        <v>4203661.417731401</v>
      </c>
      <c r="BA68" s="61" t="s">
        <v>594</v>
      </c>
      <c r="BB68" s="61" t="s">
        <v>595</v>
      </c>
      <c r="BC68" s="103">
        <v>2037888</v>
      </c>
      <c r="BD68" s="93">
        <v>2216823</v>
      </c>
      <c r="BE68" s="93">
        <v>2709850</v>
      </c>
      <c r="BF68" s="93">
        <v>1959872</v>
      </c>
      <c r="BG68" s="93">
        <v>1930550</v>
      </c>
      <c r="BH68" s="104">
        <v>2129413</v>
      </c>
      <c r="BI68" s="103">
        <v>4564930</v>
      </c>
      <c r="BJ68" s="93">
        <v>4656229</v>
      </c>
      <c r="BK68" s="93">
        <v>4656229</v>
      </c>
      <c r="BL68" s="93">
        <v>4656229</v>
      </c>
      <c r="BM68" s="93">
        <v>4656229</v>
      </c>
      <c r="BN68" s="104">
        <v>4656229</v>
      </c>
      <c r="BP68" s="25">
        <f t="shared" si="30"/>
        <v>2166721.2</v>
      </c>
      <c r="BQ68" s="25">
        <f t="shared" si="9"/>
        <v>2571802.44</v>
      </c>
      <c r="BR68" s="25">
        <f t="shared" si="10"/>
        <v>2169865.84</v>
      </c>
      <c r="BS68" s="25">
        <f t="shared" si="11"/>
        <v>1938760.1600000001</v>
      </c>
      <c r="BT68" s="25">
        <f t="shared" si="12"/>
        <v>2073731.3599999999</v>
      </c>
      <c r="BU68" s="25">
        <f t="shared" si="31"/>
        <v>4612971.5338</v>
      </c>
      <c r="BV68" s="25">
        <f t="shared" si="32"/>
        <v>4656229</v>
      </c>
      <c r="BW68" s="25">
        <f t="shared" si="33"/>
        <v>4656229</v>
      </c>
      <c r="BX68" s="25">
        <f t="shared" si="13"/>
        <v>4656229</v>
      </c>
      <c r="BY68" s="25">
        <f t="shared" si="34"/>
        <v>4656229</v>
      </c>
      <c r="CA68" s="59">
        <f t="shared" si="35"/>
        <v>0</v>
      </c>
      <c r="CB68" s="59">
        <f t="shared" si="36"/>
        <v>0</v>
      </c>
      <c r="CC68" s="59">
        <f t="shared" si="37"/>
        <v>-441143.2799999998</v>
      </c>
      <c r="CD68" s="59">
        <f t="shared" si="38"/>
        <v>-605929.56</v>
      </c>
      <c r="CE68" s="59">
        <f t="shared" si="39"/>
        <v>-647428.6799999999</v>
      </c>
      <c r="CF68" s="59">
        <f t="shared" si="40"/>
        <v>0</v>
      </c>
      <c r="CG68" s="59">
        <f t="shared" si="41"/>
        <v>0</v>
      </c>
      <c r="CH68" s="59">
        <f t="shared" si="42"/>
        <v>-499864.63137179986</v>
      </c>
      <c r="CI68" s="59">
        <f t="shared" si="43"/>
        <v>-803360.3830479998</v>
      </c>
      <c r="CJ68" s="59">
        <f t="shared" si="44"/>
        <v>-452567.5822685994</v>
      </c>
    </row>
    <row r="69" spans="1:88" ht="15">
      <c r="A69" s="61" t="s">
        <v>310</v>
      </c>
      <c r="B69" s="61" t="s">
        <v>311</v>
      </c>
      <c r="C69" s="80">
        <v>2857520</v>
      </c>
      <c r="D69" s="67">
        <v>2733878</v>
      </c>
      <c r="E69" s="75">
        <v>2781205</v>
      </c>
      <c r="F69" s="76">
        <v>1923131</v>
      </c>
      <c r="G69" s="75">
        <v>1910647</v>
      </c>
      <c r="H69" s="76">
        <v>1902260</v>
      </c>
      <c r="I69" s="82">
        <v>9077321</v>
      </c>
      <c r="J69" s="69">
        <v>9349641</v>
      </c>
      <c r="K69" s="77">
        <v>9349641</v>
      </c>
      <c r="L69" s="78">
        <v>9349641</v>
      </c>
      <c r="M69" s="77">
        <v>9349641</v>
      </c>
      <c r="N69" s="78">
        <v>9349641</v>
      </c>
      <c r="P69" s="25">
        <f t="shared" si="15"/>
        <v>2768497.76</v>
      </c>
      <c r="Q69" s="25">
        <f t="shared" si="16"/>
        <v>2767953.44</v>
      </c>
      <c r="R69" s="25">
        <f t="shared" si="17"/>
        <v>2163391.7199999997</v>
      </c>
      <c r="S69" s="25">
        <f t="shared" si="18"/>
        <v>1914142.52</v>
      </c>
      <c r="T69" s="25">
        <f t="shared" si="19"/>
        <v>1904608.3599999999</v>
      </c>
      <c r="U69" s="25">
        <f t="shared" si="20"/>
        <v>9220615.784</v>
      </c>
      <c r="V69" s="25">
        <f t="shared" si="21"/>
        <v>9349641</v>
      </c>
      <c r="W69" s="25">
        <f t="shared" si="22"/>
        <v>9349641</v>
      </c>
      <c r="X69" s="25">
        <f t="shared" si="23"/>
        <v>9349641</v>
      </c>
      <c r="Y69" s="25">
        <f t="shared" si="24"/>
        <v>9349641</v>
      </c>
      <c r="AA69" s="61" t="s">
        <v>310</v>
      </c>
      <c r="AB69" s="61" t="s">
        <v>311</v>
      </c>
      <c r="AC69" s="103">
        <v>2857520</v>
      </c>
      <c r="AD69" s="93">
        <v>2733878</v>
      </c>
      <c r="AE69" s="93">
        <v>2781205</v>
      </c>
      <c r="AF69" s="93">
        <v>1395139</v>
      </c>
      <c r="AG69" s="93">
        <v>1236022</v>
      </c>
      <c r="AH69" s="104">
        <v>1356984</v>
      </c>
      <c r="AI69" s="103">
        <v>9077321</v>
      </c>
      <c r="AJ69" s="93">
        <v>9349641</v>
      </c>
      <c r="AK69" s="93">
        <v>9349641</v>
      </c>
      <c r="AL69" s="93">
        <v>7920094.267</v>
      </c>
      <c r="AM69" s="93">
        <v>8583489.51</v>
      </c>
      <c r="AN69" s="104">
        <v>9349641</v>
      </c>
      <c r="AP69" s="25">
        <f t="shared" si="25"/>
        <v>2768497.76</v>
      </c>
      <c r="AQ69" s="25">
        <f t="shared" si="4"/>
        <v>2767953.44</v>
      </c>
      <c r="AR69" s="25">
        <f t="shared" si="5"/>
        <v>1783237.48</v>
      </c>
      <c r="AS69" s="25">
        <f t="shared" si="6"/>
        <v>1280574.76</v>
      </c>
      <c r="AT69" s="25">
        <f t="shared" si="7"/>
        <v>1323114.6400000001</v>
      </c>
      <c r="AU69" s="25">
        <f t="shared" si="26"/>
        <v>9220615.784</v>
      </c>
      <c r="AV69" s="25">
        <f t="shared" si="27"/>
        <v>9349641</v>
      </c>
      <c r="AW69" s="25">
        <f t="shared" si="28"/>
        <v>8597413.5090954</v>
      </c>
      <c r="AX69" s="25">
        <f t="shared" si="8"/>
        <v>8269172.8438666</v>
      </c>
      <c r="AY69" s="25">
        <f t="shared" si="29"/>
        <v>8986638.424038</v>
      </c>
      <c r="BA69" s="61" t="s">
        <v>310</v>
      </c>
      <c r="BB69" s="61" t="s">
        <v>311</v>
      </c>
      <c r="BC69" s="103">
        <v>2857520</v>
      </c>
      <c r="BD69" s="93">
        <v>2733878</v>
      </c>
      <c r="BE69" s="93">
        <v>2781205</v>
      </c>
      <c r="BF69" s="93">
        <v>2030326</v>
      </c>
      <c r="BG69" s="93">
        <v>1794700</v>
      </c>
      <c r="BH69" s="104">
        <v>1974604</v>
      </c>
      <c r="BI69" s="103">
        <v>9077321</v>
      </c>
      <c r="BJ69" s="93">
        <v>9349641</v>
      </c>
      <c r="BK69" s="93">
        <v>9349641</v>
      </c>
      <c r="BL69" s="93">
        <v>9349641</v>
      </c>
      <c r="BM69" s="93">
        <v>9349641</v>
      </c>
      <c r="BN69" s="104">
        <v>9349641</v>
      </c>
      <c r="BP69" s="25">
        <f t="shared" si="30"/>
        <v>2768497.76</v>
      </c>
      <c r="BQ69" s="25">
        <f t="shared" si="9"/>
        <v>2767953.44</v>
      </c>
      <c r="BR69" s="25">
        <f t="shared" si="10"/>
        <v>2240572.12</v>
      </c>
      <c r="BS69" s="25">
        <f t="shared" si="11"/>
        <v>1860675.28</v>
      </c>
      <c r="BT69" s="25">
        <f t="shared" si="12"/>
        <v>1924230.88</v>
      </c>
      <c r="BU69" s="25">
        <f t="shared" si="31"/>
        <v>9220615.784</v>
      </c>
      <c r="BV69" s="25">
        <f t="shared" si="32"/>
        <v>9349641</v>
      </c>
      <c r="BW69" s="25">
        <f t="shared" si="33"/>
        <v>9349641</v>
      </c>
      <c r="BX69" s="25">
        <f t="shared" si="13"/>
        <v>9349641</v>
      </c>
      <c r="BY69" s="25">
        <f t="shared" si="34"/>
        <v>9349641</v>
      </c>
      <c r="CA69" s="59">
        <f t="shared" si="35"/>
        <v>0</v>
      </c>
      <c r="CB69" s="59">
        <f t="shared" si="36"/>
        <v>0</v>
      </c>
      <c r="CC69" s="59">
        <f t="shared" si="37"/>
        <v>-457334.64000000013</v>
      </c>
      <c r="CD69" s="59">
        <f t="shared" si="38"/>
        <v>-580100.52</v>
      </c>
      <c r="CE69" s="59">
        <f t="shared" si="39"/>
        <v>-601116.2399999998</v>
      </c>
      <c r="CF69" s="59">
        <f t="shared" si="40"/>
        <v>0</v>
      </c>
      <c r="CG69" s="59">
        <f t="shared" si="41"/>
        <v>0</v>
      </c>
      <c r="CH69" s="59">
        <f t="shared" si="42"/>
        <v>-752227.4909045994</v>
      </c>
      <c r="CI69" s="59">
        <f t="shared" si="43"/>
        <v>-1080468.1561334003</v>
      </c>
      <c r="CJ69" s="59">
        <f t="shared" si="44"/>
        <v>-363002.5759619996</v>
      </c>
    </row>
    <row r="70" spans="1:88" ht="15">
      <c r="A70" s="61" t="s">
        <v>394</v>
      </c>
      <c r="B70" s="61" t="s">
        <v>395</v>
      </c>
      <c r="C70" s="80">
        <v>0</v>
      </c>
      <c r="D70" s="67">
        <v>0</v>
      </c>
      <c r="E70" s="75">
        <v>0</v>
      </c>
      <c r="F70" s="76">
        <v>0</v>
      </c>
      <c r="G70" s="75">
        <v>0</v>
      </c>
      <c r="H70" s="76">
        <v>0</v>
      </c>
      <c r="I70" s="82">
        <v>495000</v>
      </c>
      <c r="J70" s="69">
        <v>459000</v>
      </c>
      <c r="K70" s="77">
        <v>459000</v>
      </c>
      <c r="L70" s="78">
        <v>459000</v>
      </c>
      <c r="M70" s="77">
        <v>459000</v>
      </c>
      <c r="N70" s="78">
        <v>459000</v>
      </c>
      <c r="P70" s="25">
        <f t="shared" si="15"/>
        <v>0</v>
      </c>
      <c r="Q70" s="25">
        <f t="shared" si="16"/>
        <v>0</v>
      </c>
      <c r="R70" s="25">
        <f t="shared" si="17"/>
        <v>0</v>
      </c>
      <c r="S70" s="25">
        <f t="shared" si="18"/>
        <v>0</v>
      </c>
      <c r="T70" s="25">
        <f t="shared" si="19"/>
        <v>0</v>
      </c>
      <c r="U70" s="25">
        <f t="shared" si="20"/>
        <v>476056.8</v>
      </c>
      <c r="V70" s="25">
        <f t="shared" si="21"/>
        <v>459000</v>
      </c>
      <c r="W70" s="25">
        <f t="shared" si="22"/>
        <v>459000</v>
      </c>
      <c r="X70" s="25">
        <f t="shared" si="23"/>
        <v>459000</v>
      </c>
      <c r="Y70" s="25">
        <f t="shared" si="24"/>
        <v>459000</v>
      </c>
      <c r="AA70" s="61" t="s">
        <v>394</v>
      </c>
      <c r="AB70" s="61" t="s">
        <v>395</v>
      </c>
      <c r="AC70" s="103">
        <v>0</v>
      </c>
      <c r="AD70" s="93">
        <v>0</v>
      </c>
      <c r="AE70" s="93">
        <v>0</v>
      </c>
      <c r="AF70" s="93">
        <v>0</v>
      </c>
      <c r="AG70" s="93">
        <v>0</v>
      </c>
      <c r="AH70" s="104">
        <v>0</v>
      </c>
      <c r="AI70" s="103">
        <v>495000</v>
      </c>
      <c r="AJ70" s="93">
        <v>459000</v>
      </c>
      <c r="AK70" s="93">
        <v>459000</v>
      </c>
      <c r="AL70" s="93">
        <v>346140</v>
      </c>
      <c r="AM70" s="93">
        <v>356634</v>
      </c>
      <c r="AN70" s="104">
        <v>395477</v>
      </c>
      <c r="AP70" s="25">
        <f t="shared" si="25"/>
        <v>0</v>
      </c>
      <c r="AQ70" s="25">
        <f t="shared" si="4"/>
        <v>0</v>
      </c>
      <c r="AR70" s="25">
        <f t="shared" si="5"/>
        <v>0</v>
      </c>
      <c r="AS70" s="25">
        <f t="shared" si="6"/>
        <v>0</v>
      </c>
      <c r="AT70" s="25">
        <f t="shared" si="7"/>
        <v>0</v>
      </c>
      <c r="AU70" s="25">
        <f t="shared" si="26"/>
        <v>476056.8</v>
      </c>
      <c r="AV70" s="25">
        <f t="shared" si="27"/>
        <v>459000</v>
      </c>
      <c r="AW70" s="25">
        <f t="shared" si="28"/>
        <v>399613.06799999997</v>
      </c>
      <c r="AX70" s="25">
        <f t="shared" si="8"/>
        <v>351661.9428</v>
      </c>
      <c r="AY70" s="25">
        <f t="shared" si="29"/>
        <v>377073.1866</v>
      </c>
      <c r="BA70" s="61" t="s">
        <v>394</v>
      </c>
      <c r="BB70" s="61" t="s">
        <v>395</v>
      </c>
      <c r="BC70" s="103">
        <v>0</v>
      </c>
      <c r="BD70" s="93">
        <v>0</v>
      </c>
      <c r="BE70" s="93">
        <v>0</v>
      </c>
      <c r="BF70" s="93">
        <v>0</v>
      </c>
      <c r="BG70" s="93">
        <v>0</v>
      </c>
      <c r="BH70" s="104">
        <v>0</v>
      </c>
      <c r="BI70" s="103">
        <v>495000</v>
      </c>
      <c r="BJ70" s="93">
        <v>459000</v>
      </c>
      <c r="BK70" s="93">
        <v>459000</v>
      </c>
      <c r="BL70" s="93">
        <v>459000</v>
      </c>
      <c r="BM70" s="93">
        <v>459000</v>
      </c>
      <c r="BN70" s="104">
        <v>459000</v>
      </c>
      <c r="BP70" s="25">
        <f t="shared" si="30"/>
        <v>0</v>
      </c>
      <c r="BQ70" s="25">
        <f t="shared" si="9"/>
        <v>0</v>
      </c>
      <c r="BR70" s="25">
        <f t="shared" si="10"/>
        <v>0</v>
      </c>
      <c r="BS70" s="25">
        <f t="shared" si="11"/>
        <v>0</v>
      </c>
      <c r="BT70" s="25">
        <f t="shared" si="12"/>
        <v>0</v>
      </c>
      <c r="BU70" s="25">
        <f t="shared" si="31"/>
        <v>476056.8</v>
      </c>
      <c r="BV70" s="25">
        <f t="shared" si="32"/>
        <v>459000</v>
      </c>
      <c r="BW70" s="25">
        <f t="shared" si="33"/>
        <v>459000</v>
      </c>
      <c r="BX70" s="25">
        <f t="shared" si="13"/>
        <v>459000</v>
      </c>
      <c r="BY70" s="25">
        <f t="shared" si="34"/>
        <v>459000</v>
      </c>
      <c r="CA70" s="59">
        <f t="shared" si="35"/>
        <v>0</v>
      </c>
      <c r="CB70" s="59">
        <f t="shared" si="36"/>
        <v>0</v>
      </c>
      <c r="CC70" s="59">
        <f t="shared" si="37"/>
        <v>0</v>
      </c>
      <c r="CD70" s="59">
        <f t="shared" si="38"/>
        <v>0</v>
      </c>
      <c r="CE70" s="59">
        <f t="shared" si="39"/>
        <v>0</v>
      </c>
      <c r="CF70" s="59">
        <f t="shared" si="40"/>
        <v>0</v>
      </c>
      <c r="CG70" s="59">
        <f t="shared" si="41"/>
        <v>0</v>
      </c>
      <c r="CH70" s="59">
        <f t="shared" si="42"/>
        <v>-59386.93200000003</v>
      </c>
      <c r="CI70" s="59">
        <f t="shared" si="43"/>
        <v>-107338.05719999998</v>
      </c>
      <c r="CJ70" s="59">
        <f t="shared" si="44"/>
        <v>-81926.81339999998</v>
      </c>
    </row>
    <row r="71" spans="1:88" ht="15">
      <c r="A71" s="61" t="s">
        <v>124</v>
      </c>
      <c r="B71" s="61" t="s">
        <v>125</v>
      </c>
      <c r="C71" s="80">
        <v>375457</v>
      </c>
      <c r="D71" s="67">
        <v>601090</v>
      </c>
      <c r="E71" s="75">
        <v>804146</v>
      </c>
      <c r="F71" s="76">
        <v>544481</v>
      </c>
      <c r="G71" s="75">
        <v>540480</v>
      </c>
      <c r="H71" s="76">
        <v>538802</v>
      </c>
      <c r="I71" s="82">
        <v>4678198</v>
      </c>
      <c r="J71" s="69">
        <v>4818544</v>
      </c>
      <c r="K71" s="77">
        <v>4818544</v>
      </c>
      <c r="L71" s="78">
        <v>3759044.63</v>
      </c>
      <c r="M71" s="77">
        <v>3735560.699</v>
      </c>
      <c r="N71" s="78">
        <v>3726338.327</v>
      </c>
      <c r="P71" s="25">
        <f t="shared" si="15"/>
        <v>537912.76</v>
      </c>
      <c r="Q71" s="25">
        <f t="shared" si="16"/>
        <v>747290.3200000001</v>
      </c>
      <c r="R71" s="25">
        <f t="shared" si="17"/>
        <v>617187.2000000001</v>
      </c>
      <c r="S71" s="25">
        <f t="shared" si="18"/>
        <v>541600.28</v>
      </c>
      <c r="T71" s="25">
        <f t="shared" si="19"/>
        <v>539271.8400000001</v>
      </c>
      <c r="U71" s="25">
        <f t="shared" si="20"/>
        <v>4752048.0652</v>
      </c>
      <c r="V71" s="25">
        <f t="shared" si="21"/>
        <v>4818544</v>
      </c>
      <c r="W71" s="25">
        <f t="shared" si="22"/>
        <v>4261035.431506</v>
      </c>
      <c r="X71" s="25">
        <f t="shared" si="23"/>
        <v>3746687.3855077997</v>
      </c>
      <c r="Y71" s="25">
        <f t="shared" si="24"/>
        <v>3730707.8868536</v>
      </c>
      <c r="AA71" s="61" t="s">
        <v>124</v>
      </c>
      <c r="AB71" s="61" t="s">
        <v>125</v>
      </c>
      <c r="AC71" s="103">
        <v>375457</v>
      </c>
      <c r="AD71" s="93">
        <v>601090</v>
      </c>
      <c r="AE71" s="93">
        <v>804146</v>
      </c>
      <c r="AF71" s="93">
        <v>382281</v>
      </c>
      <c r="AG71" s="93">
        <v>338045</v>
      </c>
      <c r="AH71" s="104">
        <v>370816</v>
      </c>
      <c r="AI71" s="103">
        <v>4678198</v>
      </c>
      <c r="AJ71" s="93">
        <v>4818544</v>
      </c>
      <c r="AK71" s="93">
        <v>4818544</v>
      </c>
      <c r="AL71" s="93">
        <v>2550444.5949999997</v>
      </c>
      <c r="AM71" s="93">
        <v>2779954.1689999998</v>
      </c>
      <c r="AN71" s="104">
        <v>3069211.378</v>
      </c>
      <c r="AP71" s="25">
        <f t="shared" si="25"/>
        <v>537912.76</v>
      </c>
      <c r="AQ71" s="25">
        <f aca="true" t="shared" si="45" ref="AQ71:AQ134">AD71*0.28+AE71*0.72</f>
        <v>747290.3200000001</v>
      </c>
      <c r="AR71" s="25">
        <f aca="true" t="shared" si="46" ref="AR71:AR134">AE71*0.28+AF71*0.72</f>
        <v>500403.20000000007</v>
      </c>
      <c r="AS71" s="25">
        <f aca="true" t="shared" si="47" ref="AS71:AS134">AF71*0.28+AG71*0.72</f>
        <v>350431.08</v>
      </c>
      <c r="AT71" s="25">
        <f aca="true" t="shared" si="48" ref="AT71:AT134">AG71*0.28+AH71*0.72</f>
        <v>361640.12</v>
      </c>
      <c r="AU71" s="25">
        <f t="shared" si="26"/>
        <v>4752048.0652</v>
      </c>
      <c r="AV71" s="25">
        <f aca="true" t="shared" si="49" ref="AV71:AV134">AJ71*0.4738+AK71*0.5262</f>
        <v>4818544</v>
      </c>
      <c r="AW71" s="25">
        <f aca="true" t="shared" si="50" ref="AW71:AW134">AK71*0.4738+AL71*0.5262</f>
        <v>3625070.093089</v>
      </c>
      <c r="AX71" s="25">
        <f aca="true" t="shared" si="51" ref="AX71:AX134">AL71*0.4738+AM71*0.5262</f>
        <v>2671212.5328388</v>
      </c>
      <c r="AY71" s="25">
        <f t="shared" si="29"/>
        <v>2932161.3123757998</v>
      </c>
      <c r="BA71" s="61" t="s">
        <v>124</v>
      </c>
      <c r="BB71" s="61" t="s">
        <v>125</v>
      </c>
      <c r="BC71" s="103">
        <v>375457</v>
      </c>
      <c r="BD71" s="93">
        <v>601090</v>
      </c>
      <c r="BE71" s="93">
        <v>804146</v>
      </c>
      <c r="BF71" s="93">
        <v>557358</v>
      </c>
      <c r="BG71" s="93">
        <v>491944</v>
      </c>
      <c r="BH71" s="104">
        <v>539066</v>
      </c>
      <c r="BI71" s="103">
        <v>4678198</v>
      </c>
      <c r="BJ71" s="93">
        <v>4818544</v>
      </c>
      <c r="BK71" s="93">
        <v>4818544</v>
      </c>
      <c r="BL71" s="93">
        <v>3880022.523</v>
      </c>
      <c r="BM71" s="93">
        <v>4225765.821</v>
      </c>
      <c r="BN71" s="104">
        <v>4665890.855</v>
      </c>
      <c r="BP71" s="25">
        <f t="shared" si="30"/>
        <v>537912.76</v>
      </c>
      <c r="BQ71" s="25">
        <f aca="true" t="shared" si="52" ref="BQ71:BQ134">BD71*0.28+BE71*0.72</f>
        <v>747290.3200000001</v>
      </c>
      <c r="BR71" s="25">
        <f aca="true" t="shared" si="53" ref="BR71:BR134">BE71*0.28+BF71*0.72</f>
        <v>626458.64</v>
      </c>
      <c r="BS71" s="25">
        <f aca="true" t="shared" si="54" ref="BS71:BS134">BF71*0.28+BG71*0.72</f>
        <v>510259.92000000004</v>
      </c>
      <c r="BT71" s="25">
        <f aca="true" t="shared" si="55" ref="BT71:BT134">BG71*0.28+BH71*0.72</f>
        <v>525871.84</v>
      </c>
      <c r="BU71" s="25">
        <f t="shared" si="31"/>
        <v>4752048.0652</v>
      </c>
      <c r="BV71" s="25">
        <f t="shared" si="32"/>
        <v>4818544</v>
      </c>
      <c r="BW71" s="25">
        <f t="shared" si="33"/>
        <v>4324693.9988026</v>
      </c>
      <c r="BX71" s="25">
        <f aca="true" t="shared" si="56" ref="BX71:BX134">BL71*0.4738+BM71*0.5262</f>
        <v>4061952.6464076005</v>
      </c>
      <c r="BY71" s="25">
        <f t="shared" si="34"/>
        <v>4457359.613890801</v>
      </c>
      <c r="CA71" s="59">
        <f t="shared" si="35"/>
        <v>0</v>
      </c>
      <c r="CB71" s="59">
        <f t="shared" si="36"/>
        <v>0</v>
      </c>
      <c r="CC71" s="59">
        <f t="shared" si="37"/>
        <v>-126055.43999999994</v>
      </c>
      <c r="CD71" s="59">
        <f t="shared" si="38"/>
        <v>-159828.84000000003</v>
      </c>
      <c r="CE71" s="59">
        <f t="shared" si="39"/>
        <v>-164231.71999999997</v>
      </c>
      <c r="CF71" s="59">
        <f t="shared" si="40"/>
        <v>0</v>
      </c>
      <c r="CG71" s="59">
        <f t="shared" si="41"/>
        <v>0</v>
      </c>
      <c r="CH71" s="59">
        <f t="shared" si="42"/>
        <v>-699623.9057136006</v>
      </c>
      <c r="CI71" s="59">
        <f t="shared" si="43"/>
        <v>-1390740.1135688005</v>
      </c>
      <c r="CJ71" s="59">
        <f t="shared" si="44"/>
        <v>-1525198.3015150009</v>
      </c>
    </row>
    <row r="72" spans="1:88" ht="15">
      <c r="A72" s="61" t="s">
        <v>66</v>
      </c>
      <c r="B72" s="61" t="s">
        <v>67</v>
      </c>
      <c r="C72" s="80">
        <v>0</v>
      </c>
      <c r="D72" s="67">
        <v>0</v>
      </c>
      <c r="E72" s="75">
        <v>0</v>
      </c>
      <c r="F72" s="76">
        <v>0</v>
      </c>
      <c r="G72" s="75">
        <v>0</v>
      </c>
      <c r="H72" s="76">
        <v>0</v>
      </c>
      <c r="I72" s="82">
        <v>56085536</v>
      </c>
      <c r="J72" s="69">
        <v>58915214</v>
      </c>
      <c r="K72" s="77">
        <v>58915214</v>
      </c>
      <c r="L72" s="78">
        <v>45845400</v>
      </c>
      <c r="M72" s="77">
        <v>45552601</v>
      </c>
      <c r="N72" s="78">
        <v>45436472</v>
      </c>
      <c r="P72" s="25">
        <f aca="true" t="shared" si="57" ref="P72:P135">C72*0.28+D72*0.72</f>
        <v>0</v>
      </c>
      <c r="Q72" s="25">
        <f aca="true" t="shared" si="58" ref="Q72:Q135">D72*0.28+E72*0.72</f>
        <v>0</v>
      </c>
      <c r="R72" s="25">
        <f aca="true" t="shared" si="59" ref="R72:R135">E72*0.28+F72*0.72</f>
        <v>0</v>
      </c>
      <c r="S72" s="25">
        <f aca="true" t="shared" si="60" ref="S72:S135">F72*0.28+G72*0.72</f>
        <v>0</v>
      </c>
      <c r="T72" s="25">
        <f aca="true" t="shared" si="61" ref="T72:T135">G72*0.28+H72*0.72</f>
        <v>0</v>
      </c>
      <c r="U72" s="25">
        <f aca="true" t="shared" si="62" ref="U72:U135">I72*0.4738+J72*0.5262</f>
        <v>57574512.5636</v>
      </c>
      <c r="V72" s="25">
        <f aca="true" t="shared" si="63" ref="V72:V135">J72*0.4738+K72*0.5262</f>
        <v>58915214</v>
      </c>
      <c r="W72" s="25">
        <f aca="true" t="shared" si="64" ref="W72:W135">K72*0.4738+L72*0.5262</f>
        <v>52037877.8732</v>
      </c>
      <c r="X72" s="25">
        <f aca="true" t="shared" si="65" ref="X72:X135">L72*0.4738+M72*0.5262</f>
        <v>45691329.1662</v>
      </c>
      <c r="Y72" s="25">
        <f aca="true" t="shared" si="66" ref="Y72:Y135">M72*0.4738+N72*0.5262</f>
        <v>45491493.9202</v>
      </c>
      <c r="AA72" s="61" t="s">
        <v>66</v>
      </c>
      <c r="AB72" s="61" t="s">
        <v>67</v>
      </c>
      <c r="AC72" s="103">
        <v>0</v>
      </c>
      <c r="AD72" s="93">
        <v>0</v>
      </c>
      <c r="AE72" s="93">
        <v>0</v>
      </c>
      <c r="AF72" s="93">
        <v>0</v>
      </c>
      <c r="AG72" s="93">
        <v>0</v>
      </c>
      <c r="AH72" s="104">
        <v>0</v>
      </c>
      <c r="AI72" s="103">
        <v>56085536</v>
      </c>
      <c r="AJ72" s="93">
        <v>58915214</v>
      </c>
      <c r="AK72" s="93">
        <v>58915214</v>
      </c>
      <c r="AL72" s="93">
        <v>32495066</v>
      </c>
      <c r="AM72" s="93">
        <v>38215497</v>
      </c>
      <c r="AN72" s="104">
        <v>42457536</v>
      </c>
      <c r="AP72" s="25">
        <f aca="true" t="shared" si="67" ref="AP72:AP135">AC72*0.28+AD72*0.72</f>
        <v>0</v>
      </c>
      <c r="AQ72" s="25">
        <f t="shared" si="45"/>
        <v>0</v>
      </c>
      <c r="AR72" s="25">
        <f t="shared" si="46"/>
        <v>0</v>
      </c>
      <c r="AS72" s="25">
        <f t="shared" si="47"/>
        <v>0</v>
      </c>
      <c r="AT72" s="25">
        <f t="shared" si="48"/>
        <v>0</v>
      </c>
      <c r="AU72" s="25">
        <f aca="true" t="shared" si="68" ref="AU72:AU135">AI72*0.4738+AJ72*0.5262</f>
        <v>57574512.5636</v>
      </c>
      <c r="AV72" s="25">
        <f t="shared" si="49"/>
        <v>58915214</v>
      </c>
      <c r="AW72" s="25">
        <f t="shared" si="50"/>
        <v>45012932.1224</v>
      </c>
      <c r="AX72" s="25">
        <f t="shared" si="51"/>
        <v>35505156.7922</v>
      </c>
      <c r="AY72" s="25">
        <f aca="true" t="shared" si="69" ref="AY72:AY135">AM72*0.4738+AN72*0.5262</f>
        <v>40447657.9218</v>
      </c>
      <c r="BA72" s="61" t="s">
        <v>66</v>
      </c>
      <c r="BB72" s="61" t="s">
        <v>67</v>
      </c>
      <c r="BC72" s="103">
        <v>0</v>
      </c>
      <c r="BD72" s="93">
        <v>0</v>
      </c>
      <c r="BE72" s="93">
        <v>0</v>
      </c>
      <c r="BF72" s="93">
        <v>0</v>
      </c>
      <c r="BG72" s="93">
        <v>0</v>
      </c>
      <c r="BH72" s="104">
        <v>0</v>
      </c>
      <c r="BI72" s="103">
        <v>56085536</v>
      </c>
      <c r="BJ72" s="93">
        <v>58915214</v>
      </c>
      <c r="BK72" s="93">
        <v>58915214</v>
      </c>
      <c r="BL72" s="93">
        <v>47256918</v>
      </c>
      <c r="BM72" s="93">
        <v>55576026</v>
      </c>
      <c r="BN72" s="104">
        <v>58915214</v>
      </c>
      <c r="BP72" s="25">
        <f aca="true" t="shared" si="70" ref="BP72:BP135">BC72*0.28+BD72*0.72</f>
        <v>0</v>
      </c>
      <c r="BQ72" s="25">
        <f t="shared" si="52"/>
        <v>0</v>
      </c>
      <c r="BR72" s="25">
        <f t="shared" si="53"/>
        <v>0</v>
      </c>
      <c r="BS72" s="25">
        <f t="shared" si="54"/>
        <v>0</v>
      </c>
      <c r="BT72" s="25">
        <f t="shared" si="55"/>
        <v>0</v>
      </c>
      <c r="BU72" s="25">
        <f aca="true" t="shared" si="71" ref="BU72:BU135">BI72*0.4738+BJ72*0.5262</f>
        <v>57574512.5636</v>
      </c>
      <c r="BV72" s="25">
        <f aca="true" t="shared" si="72" ref="BV72:BV135">BJ72*0.4738+BK72*0.5262</f>
        <v>58915214</v>
      </c>
      <c r="BW72" s="25">
        <f aca="true" t="shared" si="73" ref="BW72:BW135">BK72*0.4738+BL72*0.5262</f>
        <v>52780618.6448</v>
      </c>
      <c r="BX72" s="25">
        <f t="shared" si="56"/>
        <v>51634432.6296</v>
      </c>
      <c r="BY72" s="25">
        <f aca="true" t="shared" si="74" ref="BY72:BY135">BM72*0.4738+BN72*0.5262</f>
        <v>57333106.725600004</v>
      </c>
      <c r="CA72" s="59">
        <f aca="true" t="shared" si="75" ref="CA72:CA135">AP72-BP72</f>
        <v>0</v>
      </c>
      <c r="CB72" s="59">
        <f aca="true" t="shared" si="76" ref="CB72:CB135">AQ72-BQ72</f>
        <v>0</v>
      </c>
      <c r="CC72" s="59">
        <f aca="true" t="shared" si="77" ref="CC72:CC135">AR72-BR72</f>
        <v>0</v>
      </c>
      <c r="CD72" s="59">
        <f aca="true" t="shared" si="78" ref="CD72:CD135">AS72-BS72</f>
        <v>0</v>
      </c>
      <c r="CE72" s="59">
        <f aca="true" t="shared" si="79" ref="CE72:CE135">AT72-BT72</f>
        <v>0</v>
      </c>
      <c r="CF72" s="59">
        <f aca="true" t="shared" si="80" ref="CF72:CF135">AU72-BU72</f>
        <v>0</v>
      </c>
      <c r="CG72" s="59">
        <f aca="true" t="shared" si="81" ref="CG72:CG135">AV72-BV72</f>
        <v>0</v>
      </c>
      <c r="CH72" s="59">
        <f aca="true" t="shared" si="82" ref="CH72:CH135">AW72-BW72</f>
        <v>-7767686.522399999</v>
      </c>
      <c r="CI72" s="59">
        <f aca="true" t="shared" si="83" ref="CI72:CI135">AX72-BX72</f>
        <v>-16129275.837400004</v>
      </c>
      <c r="CJ72" s="59">
        <f aca="true" t="shared" si="84" ref="CJ72:CJ135">AY72-BY72</f>
        <v>-16885448.8038</v>
      </c>
    </row>
    <row r="73" spans="1:88" ht="15">
      <c r="A73" s="61" t="s">
        <v>398</v>
      </c>
      <c r="B73" s="61" t="s">
        <v>399</v>
      </c>
      <c r="C73" s="80">
        <v>369348</v>
      </c>
      <c r="D73" s="67">
        <v>585022</v>
      </c>
      <c r="E73" s="75">
        <v>743728</v>
      </c>
      <c r="F73" s="76">
        <v>521869</v>
      </c>
      <c r="G73" s="75">
        <v>519057</v>
      </c>
      <c r="H73" s="76">
        <v>516177</v>
      </c>
      <c r="I73" s="82">
        <v>7413172</v>
      </c>
      <c r="J73" s="69">
        <v>7772011</v>
      </c>
      <c r="K73" s="77">
        <v>7772011</v>
      </c>
      <c r="L73" s="78">
        <v>6520557.833</v>
      </c>
      <c r="M73" s="77">
        <v>6478391.9629999995</v>
      </c>
      <c r="N73" s="78">
        <v>6463433.055</v>
      </c>
      <c r="P73" s="25">
        <f t="shared" si="57"/>
        <v>524633.28</v>
      </c>
      <c r="Q73" s="25">
        <f t="shared" si="58"/>
        <v>699290.3200000001</v>
      </c>
      <c r="R73" s="25">
        <f t="shared" si="59"/>
        <v>583989.52</v>
      </c>
      <c r="S73" s="25">
        <f t="shared" si="60"/>
        <v>519844.36</v>
      </c>
      <c r="T73" s="25">
        <f t="shared" si="61"/>
        <v>516983.4</v>
      </c>
      <c r="U73" s="25">
        <f t="shared" si="62"/>
        <v>7601993.081800001</v>
      </c>
      <c r="V73" s="25">
        <f t="shared" si="63"/>
        <v>7772011</v>
      </c>
      <c r="W73" s="25">
        <f t="shared" si="64"/>
        <v>7113496.343524599</v>
      </c>
      <c r="X73" s="25">
        <f t="shared" si="65"/>
        <v>6498370.152206</v>
      </c>
      <c r="Y73" s="25">
        <f t="shared" si="66"/>
        <v>6470520.585610399</v>
      </c>
      <c r="AA73" s="61" t="s">
        <v>398</v>
      </c>
      <c r="AB73" s="61" t="s">
        <v>399</v>
      </c>
      <c r="AC73" s="103">
        <v>369348</v>
      </c>
      <c r="AD73" s="93">
        <v>585022</v>
      </c>
      <c r="AE73" s="93">
        <v>743728</v>
      </c>
      <c r="AF73" s="93">
        <v>364807</v>
      </c>
      <c r="AG73" s="93">
        <v>204933</v>
      </c>
      <c r="AH73" s="104">
        <v>230165</v>
      </c>
      <c r="AI73" s="103">
        <v>7413172</v>
      </c>
      <c r="AJ73" s="93">
        <v>7772011</v>
      </c>
      <c r="AK73" s="93">
        <v>7772011</v>
      </c>
      <c r="AL73" s="93">
        <v>4630239.27</v>
      </c>
      <c r="AM73" s="93">
        <v>5011029.155</v>
      </c>
      <c r="AN73" s="104">
        <v>5540808.695</v>
      </c>
      <c r="AP73" s="25">
        <f t="shared" si="67"/>
        <v>524633.28</v>
      </c>
      <c r="AQ73" s="25">
        <f t="shared" si="45"/>
        <v>699290.3200000001</v>
      </c>
      <c r="AR73" s="25">
        <f t="shared" si="46"/>
        <v>470904.88</v>
      </c>
      <c r="AS73" s="25">
        <f t="shared" si="47"/>
        <v>249697.71999999997</v>
      </c>
      <c r="AT73" s="25">
        <f t="shared" si="48"/>
        <v>223100.03999999998</v>
      </c>
      <c r="AU73" s="25">
        <f t="shared" si="68"/>
        <v>7601993.081800001</v>
      </c>
      <c r="AV73" s="25">
        <f t="shared" si="49"/>
        <v>7772011</v>
      </c>
      <c r="AW73" s="25">
        <f t="shared" si="50"/>
        <v>6118810.715674</v>
      </c>
      <c r="AX73" s="25">
        <f t="shared" si="51"/>
        <v>4830610.907486999</v>
      </c>
      <c r="AY73" s="25">
        <f t="shared" si="69"/>
        <v>5289799.148948001</v>
      </c>
      <c r="BA73" s="61" t="s">
        <v>398</v>
      </c>
      <c r="BB73" s="61" t="s">
        <v>399</v>
      </c>
      <c r="BC73" s="103">
        <v>369348</v>
      </c>
      <c r="BD73" s="93">
        <v>585022</v>
      </c>
      <c r="BE73" s="93">
        <v>743728</v>
      </c>
      <c r="BF73" s="93">
        <v>530500</v>
      </c>
      <c r="BG73" s="93">
        <v>297580</v>
      </c>
      <c r="BH73" s="104">
        <v>334020</v>
      </c>
      <c r="BI73" s="103">
        <v>7413172</v>
      </c>
      <c r="BJ73" s="93">
        <v>7772011</v>
      </c>
      <c r="BK73" s="93">
        <v>7772011</v>
      </c>
      <c r="BL73" s="93">
        <v>6733696.369</v>
      </c>
      <c r="BM73" s="93">
        <v>7287889.496</v>
      </c>
      <c r="BN73" s="104">
        <v>7772011</v>
      </c>
      <c r="BP73" s="25">
        <f t="shared" si="70"/>
        <v>524633.28</v>
      </c>
      <c r="BQ73" s="25">
        <f t="shared" si="52"/>
        <v>699290.3200000001</v>
      </c>
      <c r="BR73" s="25">
        <f t="shared" si="53"/>
        <v>590203.8400000001</v>
      </c>
      <c r="BS73" s="25">
        <f t="shared" si="54"/>
        <v>362797.6</v>
      </c>
      <c r="BT73" s="25">
        <f t="shared" si="55"/>
        <v>323816.8</v>
      </c>
      <c r="BU73" s="25">
        <f t="shared" si="71"/>
        <v>7601993.081800001</v>
      </c>
      <c r="BV73" s="25">
        <f t="shared" si="72"/>
        <v>7772011</v>
      </c>
      <c r="BW73" s="25">
        <f t="shared" si="73"/>
        <v>7225649.8411678</v>
      </c>
      <c r="BX73" s="25">
        <f t="shared" si="56"/>
        <v>7025312.7924274</v>
      </c>
      <c r="BY73" s="25">
        <f t="shared" si="74"/>
        <v>7542634.2314048</v>
      </c>
      <c r="CA73" s="59">
        <f t="shared" si="75"/>
        <v>0</v>
      </c>
      <c r="CB73" s="59">
        <f t="shared" si="76"/>
        <v>0</v>
      </c>
      <c r="CC73" s="59">
        <f t="shared" si="77"/>
        <v>-119298.96000000008</v>
      </c>
      <c r="CD73" s="59">
        <f t="shared" si="78"/>
        <v>-113099.88</v>
      </c>
      <c r="CE73" s="59">
        <f t="shared" si="79"/>
        <v>-100716.76000000001</v>
      </c>
      <c r="CF73" s="59">
        <f t="shared" si="80"/>
        <v>0</v>
      </c>
      <c r="CG73" s="59">
        <f t="shared" si="81"/>
        <v>0</v>
      </c>
      <c r="CH73" s="59">
        <f t="shared" si="82"/>
        <v>-1106839.1254938003</v>
      </c>
      <c r="CI73" s="59">
        <f t="shared" si="83"/>
        <v>-2194701.8849404007</v>
      </c>
      <c r="CJ73" s="59">
        <f t="shared" si="84"/>
        <v>-2252835.082456799</v>
      </c>
    </row>
    <row r="74" spans="1:88" ht="15">
      <c r="A74" s="61" t="s">
        <v>366</v>
      </c>
      <c r="B74" s="61" t="s">
        <v>367</v>
      </c>
      <c r="C74" s="80">
        <v>920447</v>
      </c>
      <c r="D74" s="67">
        <v>796958</v>
      </c>
      <c r="E74" s="75">
        <v>1012018</v>
      </c>
      <c r="F74" s="76">
        <v>702253</v>
      </c>
      <c r="G74" s="75">
        <v>697613</v>
      </c>
      <c r="H74" s="76">
        <v>695663</v>
      </c>
      <c r="I74" s="82">
        <v>3170610</v>
      </c>
      <c r="J74" s="69">
        <v>3170610</v>
      </c>
      <c r="K74" s="77">
        <v>3170610</v>
      </c>
      <c r="L74" s="78">
        <v>2440002.236</v>
      </c>
      <c r="M74" s="77">
        <v>2424572.566</v>
      </c>
      <c r="N74" s="78">
        <v>2418564.378</v>
      </c>
      <c r="P74" s="25">
        <f t="shared" si="57"/>
        <v>831534.92</v>
      </c>
      <c r="Q74" s="25">
        <f t="shared" si="58"/>
        <v>951801.2</v>
      </c>
      <c r="R74" s="25">
        <f t="shared" si="59"/>
        <v>788987.2</v>
      </c>
      <c r="S74" s="25">
        <f t="shared" si="60"/>
        <v>698912.2</v>
      </c>
      <c r="T74" s="25">
        <f t="shared" si="61"/>
        <v>696209</v>
      </c>
      <c r="U74" s="25">
        <f t="shared" si="62"/>
        <v>3170610</v>
      </c>
      <c r="V74" s="25">
        <f t="shared" si="63"/>
        <v>3170610</v>
      </c>
      <c r="W74" s="25">
        <f t="shared" si="64"/>
        <v>2786164.1945832</v>
      </c>
      <c r="X74" s="25">
        <f t="shared" si="65"/>
        <v>2431883.143646</v>
      </c>
      <c r="Y74" s="25">
        <f t="shared" si="66"/>
        <v>2421411.0574744</v>
      </c>
      <c r="AA74" s="61" t="s">
        <v>366</v>
      </c>
      <c r="AB74" s="61" t="s">
        <v>367</v>
      </c>
      <c r="AC74" s="103">
        <v>920447</v>
      </c>
      <c r="AD74" s="93">
        <v>796958</v>
      </c>
      <c r="AE74" s="93">
        <v>1012018</v>
      </c>
      <c r="AF74" s="93">
        <v>508676</v>
      </c>
      <c r="AG74" s="93">
        <v>466585</v>
      </c>
      <c r="AH74" s="104">
        <v>506436</v>
      </c>
      <c r="AI74" s="103">
        <v>3170610</v>
      </c>
      <c r="AJ74" s="93">
        <v>3170610</v>
      </c>
      <c r="AK74" s="93">
        <v>3170610</v>
      </c>
      <c r="AL74" s="93">
        <v>1743801.511</v>
      </c>
      <c r="AM74" s="93">
        <v>1858209.47</v>
      </c>
      <c r="AN74" s="104">
        <v>2044441.737</v>
      </c>
      <c r="AP74" s="25">
        <f t="shared" si="67"/>
        <v>831534.92</v>
      </c>
      <c r="AQ74" s="25">
        <f t="shared" si="45"/>
        <v>951801.2</v>
      </c>
      <c r="AR74" s="25">
        <f t="shared" si="46"/>
        <v>649611.76</v>
      </c>
      <c r="AS74" s="25">
        <f t="shared" si="47"/>
        <v>478370.48000000004</v>
      </c>
      <c r="AT74" s="25">
        <f t="shared" si="48"/>
        <v>495277.72</v>
      </c>
      <c r="AU74" s="25">
        <f t="shared" si="68"/>
        <v>3170610</v>
      </c>
      <c r="AV74" s="25">
        <f t="shared" si="49"/>
        <v>3170610</v>
      </c>
      <c r="AW74" s="25">
        <f t="shared" si="50"/>
        <v>2419823.3730881996</v>
      </c>
      <c r="AX74" s="25">
        <f t="shared" si="51"/>
        <v>1804002.9790258</v>
      </c>
      <c r="AY74" s="25">
        <f t="shared" si="69"/>
        <v>1956204.8888953999</v>
      </c>
      <c r="BA74" s="61" t="s">
        <v>366</v>
      </c>
      <c r="BB74" s="61" t="s">
        <v>367</v>
      </c>
      <c r="BC74" s="103">
        <v>920447</v>
      </c>
      <c r="BD74" s="93">
        <v>796958</v>
      </c>
      <c r="BE74" s="93">
        <v>1012018</v>
      </c>
      <c r="BF74" s="93">
        <v>739682</v>
      </c>
      <c r="BG74" s="93">
        <v>678618</v>
      </c>
      <c r="BH74" s="104">
        <v>736411</v>
      </c>
      <c r="BI74" s="103">
        <v>3170610</v>
      </c>
      <c r="BJ74" s="93">
        <v>3170610</v>
      </c>
      <c r="BK74" s="93">
        <v>3170610</v>
      </c>
      <c r="BL74" s="93">
        <v>2536052.1289999997</v>
      </c>
      <c r="BM74" s="93">
        <v>2702281.851</v>
      </c>
      <c r="BN74" s="104">
        <v>2973279.748</v>
      </c>
      <c r="BP74" s="25">
        <f t="shared" si="70"/>
        <v>831534.92</v>
      </c>
      <c r="BQ74" s="25">
        <f t="shared" si="52"/>
        <v>951801.2</v>
      </c>
      <c r="BR74" s="25">
        <f t="shared" si="53"/>
        <v>815936.0800000001</v>
      </c>
      <c r="BS74" s="25">
        <f t="shared" si="54"/>
        <v>695715.9199999999</v>
      </c>
      <c r="BT74" s="25">
        <f t="shared" si="55"/>
        <v>720228.96</v>
      </c>
      <c r="BU74" s="25">
        <f t="shared" si="71"/>
        <v>3170610</v>
      </c>
      <c r="BV74" s="25">
        <f t="shared" si="72"/>
        <v>3170610</v>
      </c>
      <c r="BW74" s="25">
        <f t="shared" si="73"/>
        <v>2836705.6482798</v>
      </c>
      <c r="BX74" s="25">
        <f t="shared" si="56"/>
        <v>2623522.2087164</v>
      </c>
      <c r="BY74" s="25">
        <f t="shared" si="74"/>
        <v>2844880.9444014</v>
      </c>
      <c r="CA74" s="59">
        <f t="shared" si="75"/>
        <v>0</v>
      </c>
      <c r="CB74" s="59">
        <f t="shared" si="76"/>
        <v>0</v>
      </c>
      <c r="CC74" s="59">
        <f t="shared" si="77"/>
        <v>-166324.32000000007</v>
      </c>
      <c r="CD74" s="59">
        <f t="shared" si="78"/>
        <v>-217345.4399999999</v>
      </c>
      <c r="CE74" s="59">
        <f t="shared" si="79"/>
        <v>-224951.24</v>
      </c>
      <c r="CF74" s="59">
        <f t="shared" si="80"/>
        <v>0</v>
      </c>
      <c r="CG74" s="59">
        <f t="shared" si="81"/>
        <v>0</v>
      </c>
      <c r="CH74" s="59">
        <f t="shared" si="82"/>
        <v>-416882.27519160043</v>
      </c>
      <c r="CI74" s="59">
        <f t="shared" si="83"/>
        <v>-819519.2296906</v>
      </c>
      <c r="CJ74" s="59">
        <f t="shared" si="84"/>
        <v>-888676.0555060003</v>
      </c>
    </row>
    <row r="75" spans="1:88" ht="15">
      <c r="A75" s="61" t="s">
        <v>580</v>
      </c>
      <c r="B75" s="61" t="s">
        <v>581</v>
      </c>
      <c r="C75" s="80">
        <v>139428</v>
      </c>
      <c r="D75" s="67">
        <v>100798</v>
      </c>
      <c r="E75" s="75">
        <v>185109</v>
      </c>
      <c r="F75" s="76">
        <v>134413</v>
      </c>
      <c r="G75" s="75">
        <v>133570</v>
      </c>
      <c r="H75" s="76">
        <v>133150</v>
      </c>
      <c r="I75" s="82">
        <v>330000</v>
      </c>
      <c r="J75" s="69">
        <v>330000</v>
      </c>
      <c r="K75" s="77">
        <v>330000</v>
      </c>
      <c r="L75" s="78">
        <v>330000</v>
      </c>
      <c r="M75" s="77">
        <v>330000</v>
      </c>
      <c r="N75" s="78">
        <v>330000</v>
      </c>
      <c r="P75" s="25">
        <f t="shared" si="57"/>
        <v>111614.4</v>
      </c>
      <c r="Q75" s="25">
        <f t="shared" si="58"/>
        <v>161501.91999999998</v>
      </c>
      <c r="R75" s="25">
        <f t="shared" si="59"/>
        <v>148607.88</v>
      </c>
      <c r="S75" s="25">
        <f t="shared" si="60"/>
        <v>133806.04</v>
      </c>
      <c r="T75" s="25">
        <f t="shared" si="61"/>
        <v>133267.6</v>
      </c>
      <c r="U75" s="25">
        <f t="shared" si="62"/>
        <v>330000</v>
      </c>
      <c r="V75" s="25">
        <f t="shared" si="63"/>
        <v>330000</v>
      </c>
      <c r="W75" s="25">
        <f t="shared" si="64"/>
        <v>330000</v>
      </c>
      <c r="X75" s="25">
        <f t="shared" si="65"/>
        <v>330000</v>
      </c>
      <c r="Y75" s="25">
        <f t="shared" si="66"/>
        <v>330000</v>
      </c>
      <c r="AA75" s="61" t="s">
        <v>580</v>
      </c>
      <c r="AB75" s="61" t="s">
        <v>581</v>
      </c>
      <c r="AC75" s="103">
        <v>139428</v>
      </c>
      <c r="AD75" s="93">
        <v>100798</v>
      </c>
      <c r="AE75" s="93">
        <v>185109</v>
      </c>
      <c r="AF75" s="93">
        <v>92241</v>
      </c>
      <c r="AG75" s="93">
        <v>92687</v>
      </c>
      <c r="AH75" s="104">
        <v>101246</v>
      </c>
      <c r="AI75" s="103">
        <v>330000</v>
      </c>
      <c r="AJ75" s="93">
        <v>330000</v>
      </c>
      <c r="AK75" s="93">
        <v>330000</v>
      </c>
      <c r="AL75" s="93">
        <v>253211.445</v>
      </c>
      <c r="AM75" s="93">
        <v>274036.681</v>
      </c>
      <c r="AN75" s="104">
        <v>301618.473</v>
      </c>
      <c r="AP75" s="25">
        <f t="shared" si="67"/>
        <v>111614.4</v>
      </c>
      <c r="AQ75" s="25">
        <f t="shared" si="45"/>
        <v>161501.91999999998</v>
      </c>
      <c r="AR75" s="25">
        <f t="shared" si="46"/>
        <v>118244.04000000001</v>
      </c>
      <c r="AS75" s="25">
        <f t="shared" si="47"/>
        <v>92562.12</v>
      </c>
      <c r="AT75" s="25">
        <f t="shared" si="48"/>
        <v>98849.48</v>
      </c>
      <c r="AU75" s="25">
        <f t="shared" si="68"/>
        <v>330000</v>
      </c>
      <c r="AV75" s="25">
        <f t="shared" si="49"/>
        <v>330000</v>
      </c>
      <c r="AW75" s="25">
        <f t="shared" si="50"/>
        <v>289593.862359</v>
      </c>
      <c r="AX75" s="25">
        <f t="shared" si="51"/>
        <v>264169.6841832</v>
      </c>
      <c r="AY75" s="25">
        <f t="shared" si="69"/>
        <v>288550.2199504</v>
      </c>
      <c r="BA75" s="61" t="s">
        <v>580</v>
      </c>
      <c r="BB75" s="61" t="s">
        <v>581</v>
      </c>
      <c r="BC75" s="103">
        <v>139428</v>
      </c>
      <c r="BD75" s="93">
        <v>100798</v>
      </c>
      <c r="BE75" s="93">
        <v>185109</v>
      </c>
      <c r="BF75" s="93">
        <v>134174</v>
      </c>
      <c r="BG75" s="93">
        <v>134813</v>
      </c>
      <c r="BH75" s="104">
        <v>147211</v>
      </c>
      <c r="BI75" s="103">
        <v>330000</v>
      </c>
      <c r="BJ75" s="93">
        <v>330000</v>
      </c>
      <c r="BK75" s="93">
        <v>330000</v>
      </c>
      <c r="BL75" s="93">
        <v>330000</v>
      </c>
      <c r="BM75" s="93">
        <v>330000</v>
      </c>
      <c r="BN75" s="104">
        <v>330000</v>
      </c>
      <c r="BP75" s="25">
        <f t="shared" si="70"/>
        <v>111614.4</v>
      </c>
      <c r="BQ75" s="25">
        <f t="shared" si="52"/>
        <v>161501.91999999998</v>
      </c>
      <c r="BR75" s="25">
        <f t="shared" si="53"/>
        <v>148435.8</v>
      </c>
      <c r="BS75" s="25">
        <f t="shared" si="54"/>
        <v>134634.08000000002</v>
      </c>
      <c r="BT75" s="25">
        <f t="shared" si="55"/>
        <v>143739.56</v>
      </c>
      <c r="BU75" s="25">
        <f t="shared" si="71"/>
        <v>330000</v>
      </c>
      <c r="BV75" s="25">
        <f t="shared" si="72"/>
        <v>330000</v>
      </c>
      <c r="BW75" s="25">
        <f t="shared" si="73"/>
        <v>330000</v>
      </c>
      <c r="BX75" s="25">
        <f t="shared" si="56"/>
        <v>330000</v>
      </c>
      <c r="BY75" s="25">
        <f t="shared" si="74"/>
        <v>330000</v>
      </c>
      <c r="CA75" s="59">
        <f t="shared" si="75"/>
        <v>0</v>
      </c>
      <c r="CB75" s="59">
        <f t="shared" si="76"/>
        <v>0</v>
      </c>
      <c r="CC75" s="59">
        <f t="shared" si="77"/>
        <v>-30191.75999999998</v>
      </c>
      <c r="CD75" s="59">
        <f t="shared" si="78"/>
        <v>-42071.96000000002</v>
      </c>
      <c r="CE75" s="59">
        <f t="shared" si="79"/>
        <v>-44890.08</v>
      </c>
      <c r="CF75" s="59">
        <f t="shared" si="80"/>
        <v>0</v>
      </c>
      <c r="CG75" s="59">
        <f t="shared" si="81"/>
        <v>0</v>
      </c>
      <c r="CH75" s="59">
        <f t="shared" si="82"/>
        <v>-40406.13764099998</v>
      </c>
      <c r="CI75" s="59">
        <f t="shared" si="83"/>
        <v>-65830.3158168</v>
      </c>
      <c r="CJ75" s="59">
        <f t="shared" si="84"/>
        <v>-41449.7800496</v>
      </c>
    </row>
    <row r="76" spans="1:88" ht="15">
      <c r="A76" s="61" t="s">
        <v>268</v>
      </c>
      <c r="B76" s="61" t="s">
        <v>269</v>
      </c>
      <c r="C76" s="80">
        <v>215386</v>
      </c>
      <c r="D76" s="67">
        <v>221781</v>
      </c>
      <c r="E76" s="75">
        <v>253394</v>
      </c>
      <c r="F76" s="76">
        <v>179739</v>
      </c>
      <c r="G76" s="75">
        <v>178562</v>
      </c>
      <c r="H76" s="76">
        <v>177929</v>
      </c>
      <c r="I76" s="82">
        <v>650000</v>
      </c>
      <c r="J76" s="69">
        <v>670000</v>
      </c>
      <c r="K76" s="77">
        <v>670000</v>
      </c>
      <c r="L76" s="78">
        <v>670000</v>
      </c>
      <c r="M76" s="77">
        <v>670000</v>
      </c>
      <c r="N76" s="78">
        <v>670000</v>
      </c>
      <c r="P76" s="25">
        <f t="shared" si="57"/>
        <v>219990.40000000002</v>
      </c>
      <c r="Q76" s="25">
        <f t="shared" si="58"/>
        <v>244542.36</v>
      </c>
      <c r="R76" s="25">
        <f t="shared" si="59"/>
        <v>200362.40000000002</v>
      </c>
      <c r="S76" s="25">
        <f t="shared" si="60"/>
        <v>178891.56</v>
      </c>
      <c r="T76" s="25">
        <f t="shared" si="61"/>
        <v>178106.24</v>
      </c>
      <c r="U76" s="25">
        <f t="shared" si="62"/>
        <v>660524</v>
      </c>
      <c r="V76" s="25">
        <f t="shared" si="63"/>
        <v>670000</v>
      </c>
      <c r="W76" s="25">
        <f t="shared" si="64"/>
        <v>670000</v>
      </c>
      <c r="X76" s="25">
        <f t="shared" si="65"/>
        <v>670000</v>
      </c>
      <c r="Y76" s="25">
        <f t="shared" si="66"/>
        <v>670000</v>
      </c>
      <c r="AA76" s="61" t="s">
        <v>268</v>
      </c>
      <c r="AB76" s="61" t="s">
        <v>269</v>
      </c>
      <c r="AC76" s="103">
        <v>215386</v>
      </c>
      <c r="AD76" s="93">
        <v>221781</v>
      </c>
      <c r="AE76" s="93">
        <v>253394</v>
      </c>
      <c r="AF76" s="93">
        <v>126511</v>
      </c>
      <c r="AG76" s="93">
        <v>94745</v>
      </c>
      <c r="AH76" s="104">
        <v>102726</v>
      </c>
      <c r="AI76" s="103">
        <v>650000</v>
      </c>
      <c r="AJ76" s="93">
        <v>670000</v>
      </c>
      <c r="AK76" s="93">
        <v>670000</v>
      </c>
      <c r="AL76" s="93">
        <v>590994.147</v>
      </c>
      <c r="AM76" s="93">
        <v>617981.854</v>
      </c>
      <c r="AN76" s="104">
        <v>670000</v>
      </c>
      <c r="AP76" s="25">
        <f t="shared" si="67"/>
        <v>219990.40000000002</v>
      </c>
      <c r="AQ76" s="25">
        <f t="shared" si="45"/>
        <v>244542.36</v>
      </c>
      <c r="AR76" s="25">
        <f t="shared" si="46"/>
        <v>162038.24</v>
      </c>
      <c r="AS76" s="25">
        <f t="shared" si="47"/>
        <v>103639.48</v>
      </c>
      <c r="AT76" s="25">
        <f t="shared" si="48"/>
        <v>100491.32</v>
      </c>
      <c r="AU76" s="25">
        <f t="shared" si="68"/>
        <v>660524</v>
      </c>
      <c r="AV76" s="25">
        <f t="shared" si="49"/>
        <v>670000</v>
      </c>
      <c r="AW76" s="25">
        <f t="shared" si="50"/>
        <v>628427.1201514</v>
      </c>
      <c r="AX76" s="25">
        <f t="shared" si="51"/>
        <v>605195.0784234001</v>
      </c>
      <c r="AY76" s="25">
        <f t="shared" si="69"/>
        <v>645353.8024252</v>
      </c>
      <c r="BA76" s="61" t="s">
        <v>268</v>
      </c>
      <c r="BB76" s="61" t="s">
        <v>269</v>
      </c>
      <c r="BC76" s="103">
        <v>215386</v>
      </c>
      <c r="BD76" s="93">
        <v>221781</v>
      </c>
      <c r="BE76" s="93">
        <v>253394</v>
      </c>
      <c r="BF76" s="93">
        <v>183995</v>
      </c>
      <c r="BG76" s="93">
        <v>137814</v>
      </c>
      <c r="BH76" s="104">
        <v>149453</v>
      </c>
      <c r="BI76" s="103">
        <v>650000</v>
      </c>
      <c r="BJ76" s="93">
        <v>670000</v>
      </c>
      <c r="BK76" s="93">
        <v>670000</v>
      </c>
      <c r="BL76" s="93">
        <v>670000</v>
      </c>
      <c r="BM76" s="93">
        <v>670000</v>
      </c>
      <c r="BN76" s="104">
        <v>670000</v>
      </c>
      <c r="BP76" s="25">
        <f t="shared" si="70"/>
        <v>219990.40000000002</v>
      </c>
      <c r="BQ76" s="25">
        <f t="shared" si="52"/>
        <v>244542.36</v>
      </c>
      <c r="BR76" s="25">
        <f t="shared" si="53"/>
        <v>203426.72</v>
      </c>
      <c r="BS76" s="25">
        <f t="shared" si="54"/>
        <v>150744.68</v>
      </c>
      <c r="BT76" s="25">
        <f t="shared" si="55"/>
        <v>146194.08</v>
      </c>
      <c r="BU76" s="25">
        <f t="shared" si="71"/>
        <v>660524</v>
      </c>
      <c r="BV76" s="25">
        <f t="shared" si="72"/>
        <v>670000</v>
      </c>
      <c r="BW76" s="25">
        <f t="shared" si="73"/>
        <v>670000</v>
      </c>
      <c r="BX76" s="25">
        <f t="shared" si="56"/>
        <v>670000</v>
      </c>
      <c r="BY76" s="25">
        <f t="shared" si="74"/>
        <v>670000</v>
      </c>
      <c r="CA76" s="59">
        <f t="shared" si="75"/>
        <v>0</v>
      </c>
      <c r="CB76" s="59">
        <f t="shared" si="76"/>
        <v>0</v>
      </c>
      <c r="CC76" s="59">
        <f t="shared" si="77"/>
        <v>-41388.48000000001</v>
      </c>
      <c r="CD76" s="59">
        <f t="shared" si="78"/>
        <v>-47105.2</v>
      </c>
      <c r="CE76" s="59">
        <f t="shared" si="79"/>
        <v>-45702.75999999998</v>
      </c>
      <c r="CF76" s="59">
        <f t="shared" si="80"/>
        <v>0</v>
      </c>
      <c r="CG76" s="59">
        <f t="shared" si="81"/>
        <v>0</v>
      </c>
      <c r="CH76" s="59">
        <f t="shared" si="82"/>
        <v>-41572.879848600016</v>
      </c>
      <c r="CI76" s="59">
        <f t="shared" si="83"/>
        <v>-64804.92157659994</v>
      </c>
      <c r="CJ76" s="59">
        <f t="shared" si="84"/>
        <v>-24646.197574799997</v>
      </c>
    </row>
    <row r="77" spans="1:88" ht="15">
      <c r="A77" s="61" t="s">
        <v>10</v>
      </c>
      <c r="B77" s="61" t="s">
        <v>11</v>
      </c>
      <c r="C77" s="80">
        <v>991660</v>
      </c>
      <c r="D77" s="67">
        <v>1090752</v>
      </c>
      <c r="E77" s="75">
        <v>1078273</v>
      </c>
      <c r="F77" s="76">
        <v>720470</v>
      </c>
      <c r="G77" s="75">
        <v>716605</v>
      </c>
      <c r="H77" s="76">
        <v>712648</v>
      </c>
      <c r="I77" s="82">
        <v>10343904</v>
      </c>
      <c r="J77" s="69">
        <v>10550782</v>
      </c>
      <c r="K77" s="77">
        <v>10550782</v>
      </c>
      <c r="L77" s="78">
        <v>9312582.943</v>
      </c>
      <c r="M77" s="77">
        <v>9252370.207</v>
      </c>
      <c r="N77" s="78">
        <v>9230912.767</v>
      </c>
      <c r="P77" s="25">
        <f t="shared" si="57"/>
        <v>1063006.24</v>
      </c>
      <c r="Q77" s="25">
        <f t="shared" si="58"/>
        <v>1081767.12</v>
      </c>
      <c r="R77" s="25">
        <f t="shared" si="59"/>
        <v>820654.84</v>
      </c>
      <c r="S77" s="25">
        <f t="shared" si="60"/>
        <v>717687.2</v>
      </c>
      <c r="T77" s="25">
        <f t="shared" si="61"/>
        <v>713755.96</v>
      </c>
      <c r="U77" s="25">
        <f t="shared" si="62"/>
        <v>10452763.2036</v>
      </c>
      <c r="V77" s="25">
        <f t="shared" si="63"/>
        <v>10550782</v>
      </c>
      <c r="W77" s="25">
        <f t="shared" si="64"/>
        <v>9899241.6562066</v>
      </c>
      <c r="X77" s="25">
        <f t="shared" si="65"/>
        <v>9280899.0013168</v>
      </c>
      <c r="Y77" s="25">
        <f t="shared" si="66"/>
        <v>9241079.302072</v>
      </c>
      <c r="AA77" s="61" t="s">
        <v>10</v>
      </c>
      <c r="AB77" s="61" t="s">
        <v>11</v>
      </c>
      <c r="AC77" s="103">
        <v>991660</v>
      </c>
      <c r="AD77" s="93">
        <v>1090752</v>
      </c>
      <c r="AE77" s="93">
        <v>1078273</v>
      </c>
      <c r="AF77" s="93">
        <v>489085</v>
      </c>
      <c r="AG77" s="93">
        <v>481423</v>
      </c>
      <c r="AH77" s="104">
        <v>508574</v>
      </c>
      <c r="AI77" s="103">
        <v>10343904</v>
      </c>
      <c r="AJ77" s="93">
        <v>10550782</v>
      </c>
      <c r="AK77" s="93">
        <v>10550782</v>
      </c>
      <c r="AL77" s="93">
        <v>6342698.125</v>
      </c>
      <c r="AM77" s="93">
        <v>7074985.472</v>
      </c>
      <c r="AN77" s="104">
        <v>7798131.163</v>
      </c>
      <c r="AP77" s="25">
        <f t="shared" si="67"/>
        <v>1063006.24</v>
      </c>
      <c r="AQ77" s="25">
        <f t="shared" si="45"/>
        <v>1081767.12</v>
      </c>
      <c r="AR77" s="25">
        <f t="shared" si="46"/>
        <v>654057.64</v>
      </c>
      <c r="AS77" s="25">
        <f t="shared" si="47"/>
        <v>483568.36</v>
      </c>
      <c r="AT77" s="25">
        <f t="shared" si="48"/>
        <v>500971.72</v>
      </c>
      <c r="AU77" s="25">
        <f t="shared" si="68"/>
        <v>10452763.2036</v>
      </c>
      <c r="AV77" s="25">
        <f t="shared" si="49"/>
        <v>10550782</v>
      </c>
      <c r="AW77" s="25">
        <f t="shared" si="50"/>
        <v>8336488.264975</v>
      </c>
      <c r="AX77" s="25">
        <f t="shared" si="51"/>
        <v>6728027.7269914</v>
      </c>
      <c r="AY77" s="25">
        <f t="shared" si="69"/>
        <v>7455504.7346042</v>
      </c>
      <c r="BA77" s="61" t="s">
        <v>10</v>
      </c>
      <c r="BB77" s="61" t="s">
        <v>11</v>
      </c>
      <c r="BC77" s="103">
        <v>991660</v>
      </c>
      <c r="BD77" s="93">
        <v>1090752</v>
      </c>
      <c r="BE77" s="93">
        <v>1078273</v>
      </c>
      <c r="BF77" s="93">
        <v>712417</v>
      </c>
      <c r="BG77" s="93">
        <v>700779</v>
      </c>
      <c r="BH77" s="104">
        <v>739609</v>
      </c>
      <c r="BI77" s="103">
        <v>10343904</v>
      </c>
      <c r="BJ77" s="93">
        <v>10550782</v>
      </c>
      <c r="BK77" s="93">
        <v>10550782</v>
      </c>
      <c r="BL77" s="93">
        <v>9587203.357</v>
      </c>
      <c r="BM77" s="93">
        <v>10550782</v>
      </c>
      <c r="BN77" s="104">
        <v>10550782</v>
      </c>
      <c r="BP77" s="25">
        <f t="shared" si="70"/>
        <v>1063006.24</v>
      </c>
      <c r="BQ77" s="25">
        <f t="shared" si="52"/>
        <v>1081767.12</v>
      </c>
      <c r="BR77" s="25">
        <f t="shared" si="53"/>
        <v>814856.6799999999</v>
      </c>
      <c r="BS77" s="25">
        <f t="shared" si="54"/>
        <v>704037.64</v>
      </c>
      <c r="BT77" s="25">
        <f t="shared" si="55"/>
        <v>728736.6</v>
      </c>
      <c r="BU77" s="25">
        <f t="shared" si="71"/>
        <v>10452763.2036</v>
      </c>
      <c r="BV77" s="25">
        <f t="shared" si="72"/>
        <v>10550782</v>
      </c>
      <c r="BW77" s="25">
        <f t="shared" si="73"/>
        <v>10043746.9180534</v>
      </c>
      <c r="BX77" s="25">
        <f t="shared" si="56"/>
        <v>10094238.438946601</v>
      </c>
      <c r="BY77" s="25">
        <f t="shared" si="74"/>
        <v>10550782</v>
      </c>
      <c r="CA77" s="59">
        <f t="shared" si="75"/>
        <v>0</v>
      </c>
      <c r="CB77" s="59">
        <f t="shared" si="76"/>
        <v>0</v>
      </c>
      <c r="CC77" s="59">
        <f t="shared" si="77"/>
        <v>-160799.03999999992</v>
      </c>
      <c r="CD77" s="59">
        <f t="shared" si="78"/>
        <v>-220469.28000000003</v>
      </c>
      <c r="CE77" s="59">
        <f t="shared" si="79"/>
        <v>-227764.88</v>
      </c>
      <c r="CF77" s="59">
        <f t="shared" si="80"/>
        <v>0</v>
      </c>
      <c r="CG77" s="59">
        <f t="shared" si="81"/>
        <v>0</v>
      </c>
      <c r="CH77" s="59">
        <f t="shared" si="82"/>
        <v>-1707258.6530783996</v>
      </c>
      <c r="CI77" s="59">
        <f t="shared" si="83"/>
        <v>-3366210.711955201</v>
      </c>
      <c r="CJ77" s="59">
        <f t="shared" si="84"/>
        <v>-3095277.2653957997</v>
      </c>
    </row>
    <row r="78" spans="1:88" ht="15">
      <c r="A78" s="61" t="s">
        <v>350</v>
      </c>
      <c r="B78" s="61" t="s">
        <v>351</v>
      </c>
      <c r="C78" s="80">
        <v>1947031</v>
      </c>
      <c r="D78" s="67">
        <v>2139373</v>
      </c>
      <c r="E78" s="75">
        <v>2378002</v>
      </c>
      <c r="F78" s="76">
        <v>1649064</v>
      </c>
      <c r="G78" s="75">
        <v>1638437</v>
      </c>
      <c r="H78" s="76">
        <v>1633497</v>
      </c>
      <c r="I78" s="82">
        <v>3775000</v>
      </c>
      <c r="J78" s="69">
        <v>3850500</v>
      </c>
      <c r="K78" s="77">
        <v>3850500</v>
      </c>
      <c r="L78" s="78">
        <v>3794954.682</v>
      </c>
      <c r="M78" s="77">
        <v>3770813.869</v>
      </c>
      <c r="N78" s="78">
        <v>3761962.899</v>
      </c>
      <c r="P78" s="25">
        <f t="shared" si="57"/>
        <v>2085517.2400000002</v>
      </c>
      <c r="Q78" s="25">
        <f t="shared" si="58"/>
        <v>2311185.88</v>
      </c>
      <c r="R78" s="25">
        <f t="shared" si="59"/>
        <v>1853166.64</v>
      </c>
      <c r="S78" s="25">
        <f t="shared" si="60"/>
        <v>1641412.56</v>
      </c>
      <c r="T78" s="25">
        <f t="shared" si="61"/>
        <v>1634880.2</v>
      </c>
      <c r="U78" s="25">
        <f t="shared" si="62"/>
        <v>3814728.1</v>
      </c>
      <c r="V78" s="25">
        <f t="shared" si="63"/>
        <v>3850500</v>
      </c>
      <c r="W78" s="25">
        <f t="shared" si="64"/>
        <v>3821272.0536684003</v>
      </c>
      <c r="X78" s="25">
        <f t="shared" si="65"/>
        <v>3782251.7861994</v>
      </c>
      <c r="Y78" s="25">
        <f t="shared" si="66"/>
        <v>3766156.488586</v>
      </c>
      <c r="AA78" s="61" t="s">
        <v>350</v>
      </c>
      <c r="AB78" s="61" t="s">
        <v>351</v>
      </c>
      <c r="AC78" s="103">
        <v>1947031</v>
      </c>
      <c r="AD78" s="93">
        <v>2139373</v>
      </c>
      <c r="AE78" s="93">
        <v>2378002</v>
      </c>
      <c r="AF78" s="93">
        <v>1178675</v>
      </c>
      <c r="AG78" s="93">
        <v>1176456</v>
      </c>
      <c r="AH78" s="104">
        <v>1297722</v>
      </c>
      <c r="AI78" s="103">
        <v>3775000</v>
      </c>
      <c r="AJ78" s="93">
        <v>3850500</v>
      </c>
      <c r="AK78" s="93">
        <v>3850500</v>
      </c>
      <c r="AL78" s="93">
        <v>2704726.2460000003</v>
      </c>
      <c r="AM78" s="93">
        <v>2894965.742</v>
      </c>
      <c r="AN78" s="104">
        <v>3196631.865</v>
      </c>
      <c r="AP78" s="25">
        <f t="shared" si="67"/>
        <v>2085517.2400000002</v>
      </c>
      <c r="AQ78" s="25">
        <f t="shared" si="45"/>
        <v>2311185.88</v>
      </c>
      <c r="AR78" s="25">
        <f t="shared" si="46"/>
        <v>1514486.56</v>
      </c>
      <c r="AS78" s="25">
        <f t="shared" si="47"/>
        <v>1177077.32</v>
      </c>
      <c r="AT78" s="25">
        <f t="shared" si="48"/>
        <v>1263767.52</v>
      </c>
      <c r="AU78" s="25">
        <f t="shared" si="68"/>
        <v>3814728.1</v>
      </c>
      <c r="AV78" s="25">
        <f t="shared" si="49"/>
        <v>3850500</v>
      </c>
      <c r="AW78" s="25">
        <f t="shared" si="50"/>
        <v>3247593.8506452003</v>
      </c>
      <c r="AX78" s="25">
        <f t="shared" si="51"/>
        <v>2804830.2687952</v>
      </c>
      <c r="AY78" s="25">
        <f t="shared" si="69"/>
        <v>3053702.4559226</v>
      </c>
      <c r="BA78" s="61" t="s">
        <v>350</v>
      </c>
      <c r="BB78" s="61" t="s">
        <v>351</v>
      </c>
      <c r="BC78" s="103">
        <v>1947031</v>
      </c>
      <c r="BD78" s="93">
        <v>2139373</v>
      </c>
      <c r="BE78" s="93">
        <v>2378002</v>
      </c>
      <c r="BF78" s="93">
        <v>1714543</v>
      </c>
      <c r="BG78" s="93">
        <v>1710641</v>
      </c>
      <c r="BH78" s="104">
        <v>1886519</v>
      </c>
      <c r="BI78" s="103">
        <v>3775000</v>
      </c>
      <c r="BJ78" s="93">
        <v>3850500</v>
      </c>
      <c r="BK78" s="93">
        <v>3850500</v>
      </c>
      <c r="BL78" s="93">
        <v>3850500</v>
      </c>
      <c r="BM78" s="93">
        <v>3850500</v>
      </c>
      <c r="BN78" s="104">
        <v>3850500</v>
      </c>
      <c r="BP78" s="25">
        <f t="shared" si="70"/>
        <v>2085517.2400000002</v>
      </c>
      <c r="BQ78" s="25">
        <f t="shared" si="52"/>
        <v>2311185.88</v>
      </c>
      <c r="BR78" s="25">
        <f t="shared" si="53"/>
        <v>1900311.52</v>
      </c>
      <c r="BS78" s="25">
        <f t="shared" si="54"/>
        <v>1711733.56</v>
      </c>
      <c r="BT78" s="25">
        <f t="shared" si="55"/>
        <v>1837273.16</v>
      </c>
      <c r="BU78" s="25">
        <f t="shared" si="71"/>
        <v>3814728.1</v>
      </c>
      <c r="BV78" s="25">
        <f t="shared" si="72"/>
        <v>3850500</v>
      </c>
      <c r="BW78" s="25">
        <f t="shared" si="73"/>
        <v>3850500</v>
      </c>
      <c r="BX78" s="25">
        <f t="shared" si="56"/>
        <v>3850500</v>
      </c>
      <c r="BY78" s="25">
        <f t="shared" si="74"/>
        <v>3850500</v>
      </c>
      <c r="CA78" s="59">
        <f t="shared" si="75"/>
        <v>0</v>
      </c>
      <c r="CB78" s="59">
        <f t="shared" si="76"/>
        <v>0</v>
      </c>
      <c r="CC78" s="59">
        <f t="shared" si="77"/>
        <v>-385824.95999999996</v>
      </c>
      <c r="CD78" s="59">
        <f t="shared" si="78"/>
        <v>-534656.24</v>
      </c>
      <c r="CE78" s="59">
        <f t="shared" si="79"/>
        <v>-573505.6399999999</v>
      </c>
      <c r="CF78" s="59">
        <f t="shared" si="80"/>
        <v>0</v>
      </c>
      <c r="CG78" s="59">
        <f t="shared" si="81"/>
        <v>0</v>
      </c>
      <c r="CH78" s="59">
        <f t="shared" si="82"/>
        <v>-602906.1493547997</v>
      </c>
      <c r="CI78" s="59">
        <f t="shared" si="83"/>
        <v>-1045669.7312047998</v>
      </c>
      <c r="CJ78" s="59">
        <f t="shared" si="84"/>
        <v>-796797.5440774001</v>
      </c>
    </row>
    <row r="79" spans="1:88" ht="15">
      <c r="A79" s="61" t="s">
        <v>426</v>
      </c>
      <c r="B79" s="61" t="s">
        <v>427</v>
      </c>
      <c r="C79" s="80">
        <v>0</v>
      </c>
      <c r="D79" s="67">
        <v>0</v>
      </c>
      <c r="E79" s="75">
        <v>0</v>
      </c>
      <c r="F79" s="76">
        <v>0</v>
      </c>
      <c r="G79" s="75">
        <v>0</v>
      </c>
      <c r="H79" s="76">
        <v>0</v>
      </c>
      <c r="I79" s="82">
        <v>190000</v>
      </c>
      <c r="J79" s="69">
        <v>190000</v>
      </c>
      <c r="K79" s="77">
        <v>190000</v>
      </c>
      <c r="L79" s="78">
        <v>190000</v>
      </c>
      <c r="M79" s="77">
        <v>190000</v>
      </c>
      <c r="N79" s="78">
        <v>190000</v>
      </c>
      <c r="P79" s="25">
        <f t="shared" si="57"/>
        <v>0</v>
      </c>
      <c r="Q79" s="25">
        <f t="shared" si="58"/>
        <v>0</v>
      </c>
      <c r="R79" s="25">
        <f t="shared" si="59"/>
        <v>0</v>
      </c>
      <c r="S79" s="25">
        <f t="shared" si="60"/>
        <v>0</v>
      </c>
      <c r="T79" s="25">
        <f t="shared" si="61"/>
        <v>0</v>
      </c>
      <c r="U79" s="25">
        <f t="shared" si="62"/>
        <v>190000</v>
      </c>
      <c r="V79" s="25">
        <f t="shared" si="63"/>
        <v>190000</v>
      </c>
      <c r="W79" s="25">
        <f t="shared" si="64"/>
        <v>190000</v>
      </c>
      <c r="X79" s="25">
        <f t="shared" si="65"/>
        <v>190000</v>
      </c>
      <c r="Y79" s="25">
        <f t="shared" si="66"/>
        <v>190000</v>
      </c>
      <c r="AA79" s="61" t="s">
        <v>426</v>
      </c>
      <c r="AB79" s="61" t="s">
        <v>427</v>
      </c>
      <c r="AC79" s="103">
        <v>0</v>
      </c>
      <c r="AD79" s="93">
        <v>0</v>
      </c>
      <c r="AE79" s="93">
        <v>0</v>
      </c>
      <c r="AF79" s="93">
        <v>0</v>
      </c>
      <c r="AG79" s="93">
        <v>0</v>
      </c>
      <c r="AH79" s="104">
        <v>0</v>
      </c>
      <c r="AI79" s="103">
        <v>190000</v>
      </c>
      <c r="AJ79" s="93">
        <v>190000</v>
      </c>
      <c r="AK79" s="93">
        <v>190000</v>
      </c>
      <c r="AL79" s="93">
        <v>141467</v>
      </c>
      <c r="AM79" s="93">
        <v>145318</v>
      </c>
      <c r="AN79" s="104">
        <v>164072</v>
      </c>
      <c r="AP79" s="25">
        <f t="shared" si="67"/>
        <v>0</v>
      </c>
      <c r="AQ79" s="25">
        <f t="shared" si="45"/>
        <v>0</v>
      </c>
      <c r="AR79" s="25">
        <f t="shared" si="46"/>
        <v>0</v>
      </c>
      <c r="AS79" s="25">
        <f t="shared" si="47"/>
        <v>0</v>
      </c>
      <c r="AT79" s="25">
        <f t="shared" si="48"/>
        <v>0</v>
      </c>
      <c r="AU79" s="25">
        <f t="shared" si="68"/>
        <v>190000</v>
      </c>
      <c r="AV79" s="25">
        <f t="shared" si="49"/>
        <v>190000</v>
      </c>
      <c r="AW79" s="25">
        <f t="shared" si="50"/>
        <v>164461.93540000002</v>
      </c>
      <c r="AX79" s="25">
        <f t="shared" si="51"/>
        <v>143493.39620000002</v>
      </c>
      <c r="AY79" s="25">
        <f t="shared" si="69"/>
        <v>155186.3548</v>
      </c>
      <c r="BA79" s="61" t="s">
        <v>426</v>
      </c>
      <c r="BB79" s="61" t="s">
        <v>427</v>
      </c>
      <c r="BC79" s="103">
        <v>0</v>
      </c>
      <c r="BD79" s="93">
        <v>0</v>
      </c>
      <c r="BE79" s="93">
        <v>0</v>
      </c>
      <c r="BF79" s="93">
        <v>0</v>
      </c>
      <c r="BG79" s="93">
        <v>0</v>
      </c>
      <c r="BH79" s="104">
        <v>0</v>
      </c>
      <c r="BI79" s="103">
        <v>190000</v>
      </c>
      <c r="BJ79" s="93">
        <v>190000</v>
      </c>
      <c r="BK79" s="93">
        <v>190000</v>
      </c>
      <c r="BL79" s="93">
        <v>190000</v>
      </c>
      <c r="BM79" s="93">
        <v>190000</v>
      </c>
      <c r="BN79" s="104">
        <v>190000</v>
      </c>
      <c r="BP79" s="25">
        <f t="shared" si="70"/>
        <v>0</v>
      </c>
      <c r="BQ79" s="25">
        <f t="shared" si="52"/>
        <v>0</v>
      </c>
      <c r="BR79" s="25">
        <f t="shared" si="53"/>
        <v>0</v>
      </c>
      <c r="BS79" s="25">
        <f t="shared" si="54"/>
        <v>0</v>
      </c>
      <c r="BT79" s="25">
        <f t="shared" si="55"/>
        <v>0</v>
      </c>
      <c r="BU79" s="25">
        <f t="shared" si="71"/>
        <v>190000</v>
      </c>
      <c r="BV79" s="25">
        <f t="shared" si="72"/>
        <v>190000</v>
      </c>
      <c r="BW79" s="25">
        <f t="shared" si="73"/>
        <v>190000</v>
      </c>
      <c r="BX79" s="25">
        <f t="shared" si="56"/>
        <v>190000</v>
      </c>
      <c r="BY79" s="25">
        <f t="shared" si="74"/>
        <v>190000</v>
      </c>
      <c r="CA79" s="59">
        <f t="shared" si="75"/>
        <v>0</v>
      </c>
      <c r="CB79" s="59">
        <f t="shared" si="76"/>
        <v>0</v>
      </c>
      <c r="CC79" s="59">
        <f t="shared" si="77"/>
        <v>0</v>
      </c>
      <c r="CD79" s="59">
        <f t="shared" si="78"/>
        <v>0</v>
      </c>
      <c r="CE79" s="59">
        <f t="shared" si="79"/>
        <v>0</v>
      </c>
      <c r="CF79" s="59">
        <f t="shared" si="80"/>
        <v>0</v>
      </c>
      <c r="CG79" s="59">
        <f t="shared" si="81"/>
        <v>0</v>
      </c>
      <c r="CH79" s="59">
        <f t="shared" si="82"/>
        <v>-25538.064599999983</v>
      </c>
      <c r="CI79" s="59">
        <f t="shared" si="83"/>
        <v>-46506.60379999998</v>
      </c>
      <c r="CJ79" s="59">
        <f t="shared" si="84"/>
        <v>-34813.6452</v>
      </c>
    </row>
    <row r="80" spans="1:88" ht="15">
      <c r="A80" s="61" t="s">
        <v>60</v>
      </c>
      <c r="B80" s="61" t="s">
        <v>61</v>
      </c>
      <c r="C80" s="80">
        <v>3035271</v>
      </c>
      <c r="D80" s="67">
        <v>3380372</v>
      </c>
      <c r="E80" s="75">
        <v>3594699</v>
      </c>
      <c r="F80" s="76">
        <v>2490842</v>
      </c>
      <c r="G80" s="75">
        <v>2472783</v>
      </c>
      <c r="H80" s="76">
        <v>2453959</v>
      </c>
      <c r="I80" s="82">
        <v>49000000</v>
      </c>
      <c r="J80" s="69">
        <v>53000000</v>
      </c>
      <c r="K80" s="77">
        <v>53000000</v>
      </c>
      <c r="L80" s="78">
        <v>42531595.964</v>
      </c>
      <c r="M80" s="77">
        <v>42262110.915</v>
      </c>
      <c r="N80" s="78">
        <v>42166890.575</v>
      </c>
      <c r="P80" s="25">
        <f t="shared" si="57"/>
        <v>3283743.7199999997</v>
      </c>
      <c r="Q80" s="25">
        <f t="shared" si="58"/>
        <v>3534687.44</v>
      </c>
      <c r="R80" s="25">
        <f t="shared" si="59"/>
        <v>2799921.96</v>
      </c>
      <c r="S80" s="25">
        <f t="shared" si="60"/>
        <v>2477839.52</v>
      </c>
      <c r="T80" s="25">
        <f t="shared" si="61"/>
        <v>2459229.72</v>
      </c>
      <c r="U80" s="25">
        <f t="shared" si="62"/>
        <v>51104800</v>
      </c>
      <c r="V80" s="25">
        <f t="shared" si="63"/>
        <v>53000000</v>
      </c>
      <c r="W80" s="25">
        <f t="shared" si="64"/>
        <v>47491525.796256796</v>
      </c>
      <c r="X80" s="25">
        <f t="shared" si="65"/>
        <v>42389792.9312162</v>
      </c>
      <c r="Y80" s="25">
        <f t="shared" si="66"/>
        <v>42212005.972092</v>
      </c>
      <c r="AA80" s="61" t="s">
        <v>60</v>
      </c>
      <c r="AB80" s="61" t="s">
        <v>61</v>
      </c>
      <c r="AC80" s="103">
        <v>3035271</v>
      </c>
      <c r="AD80" s="93">
        <v>3380372</v>
      </c>
      <c r="AE80" s="93">
        <v>3594699</v>
      </c>
      <c r="AF80" s="93">
        <v>1778090</v>
      </c>
      <c r="AG80" s="93">
        <v>2696584</v>
      </c>
      <c r="AH80" s="104">
        <v>3051794</v>
      </c>
      <c r="AI80" s="103">
        <v>49000000</v>
      </c>
      <c r="AJ80" s="93">
        <v>53000000</v>
      </c>
      <c r="AK80" s="93">
        <v>53000000</v>
      </c>
      <c r="AL80" s="93">
        <v>30227529</v>
      </c>
      <c r="AM80" s="93">
        <v>34755976.536</v>
      </c>
      <c r="AN80" s="104">
        <v>38475070.117</v>
      </c>
      <c r="AP80" s="25">
        <f t="shared" si="67"/>
        <v>3283743.7199999997</v>
      </c>
      <c r="AQ80" s="25">
        <f t="shared" si="45"/>
        <v>3534687.44</v>
      </c>
      <c r="AR80" s="25">
        <f t="shared" si="46"/>
        <v>2286740.52</v>
      </c>
      <c r="AS80" s="25">
        <f t="shared" si="47"/>
        <v>2439405.68</v>
      </c>
      <c r="AT80" s="25">
        <f t="shared" si="48"/>
        <v>2952335.1999999997</v>
      </c>
      <c r="AU80" s="25">
        <f t="shared" si="68"/>
        <v>51104800</v>
      </c>
      <c r="AV80" s="25">
        <f t="shared" si="49"/>
        <v>53000000</v>
      </c>
      <c r="AW80" s="25">
        <f t="shared" si="50"/>
        <v>41017125.7598</v>
      </c>
      <c r="AX80" s="25">
        <f t="shared" si="51"/>
        <v>32610398.0934432</v>
      </c>
      <c r="AY80" s="25">
        <f t="shared" si="69"/>
        <v>36712963.578322195</v>
      </c>
      <c r="BA80" s="61" t="s">
        <v>60</v>
      </c>
      <c r="BB80" s="61" t="s">
        <v>61</v>
      </c>
      <c r="BC80" s="103">
        <v>3035271</v>
      </c>
      <c r="BD80" s="93">
        <v>3380372</v>
      </c>
      <c r="BE80" s="93">
        <v>3594699</v>
      </c>
      <c r="BF80" s="93">
        <v>2583760</v>
      </c>
      <c r="BG80" s="93">
        <v>3914546</v>
      </c>
      <c r="BH80" s="104">
        <v>4420731</v>
      </c>
      <c r="BI80" s="103">
        <v>49000000</v>
      </c>
      <c r="BJ80" s="93">
        <v>53000000</v>
      </c>
      <c r="BK80" s="93">
        <v>53000000</v>
      </c>
      <c r="BL80" s="93">
        <v>43961364.989</v>
      </c>
      <c r="BM80" s="93">
        <v>50551957.149000004</v>
      </c>
      <c r="BN80" s="104">
        <v>53000000</v>
      </c>
      <c r="BP80" s="25">
        <f t="shared" si="70"/>
        <v>3283743.7199999997</v>
      </c>
      <c r="BQ80" s="25">
        <f t="shared" si="52"/>
        <v>3534687.44</v>
      </c>
      <c r="BR80" s="25">
        <f t="shared" si="53"/>
        <v>2866822.92</v>
      </c>
      <c r="BS80" s="25">
        <f t="shared" si="54"/>
        <v>3541925.92</v>
      </c>
      <c r="BT80" s="25">
        <f t="shared" si="55"/>
        <v>4278999.2</v>
      </c>
      <c r="BU80" s="25">
        <f t="shared" si="71"/>
        <v>51104800</v>
      </c>
      <c r="BV80" s="25">
        <f t="shared" si="72"/>
        <v>53000000</v>
      </c>
      <c r="BW80" s="25">
        <f t="shared" si="73"/>
        <v>48243870.257211804</v>
      </c>
      <c r="BX80" s="25">
        <f t="shared" si="56"/>
        <v>47429334.583592</v>
      </c>
      <c r="BY80" s="25">
        <f t="shared" si="74"/>
        <v>51840117.2971962</v>
      </c>
      <c r="CA80" s="59">
        <f t="shared" si="75"/>
        <v>0</v>
      </c>
      <c r="CB80" s="59">
        <f t="shared" si="76"/>
        <v>0</v>
      </c>
      <c r="CC80" s="59">
        <f t="shared" si="77"/>
        <v>-580082.3999999999</v>
      </c>
      <c r="CD80" s="59">
        <f t="shared" si="78"/>
        <v>-1102520.2399999998</v>
      </c>
      <c r="CE80" s="59">
        <f t="shared" si="79"/>
        <v>-1326664.0000000005</v>
      </c>
      <c r="CF80" s="59">
        <f t="shared" si="80"/>
        <v>0</v>
      </c>
      <c r="CG80" s="59">
        <f t="shared" si="81"/>
        <v>0</v>
      </c>
      <c r="CH80" s="59">
        <f t="shared" si="82"/>
        <v>-7226744.497411802</v>
      </c>
      <c r="CI80" s="59">
        <f t="shared" si="83"/>
        <v>-14818936.490148798</v>
      </c>
      <c r="CJ80" s="59">
        <f t="shared" si="84"/>
        <v>-15127153.718874007</v>
      </c>
    </row>
    <row r="81" spans="1:88" ht="15">
      <c r="A81" s="61" t="s">
        <v>192</v>
      </c>
      <c r="B81" s="61" t="s">
        <v>193</v>
      </c>
      <c r="C81" s="80">
        <v>16362729</v>
      </c>
      <c r="D81" s="67">
        <v>16656446</v>
      </c>
      <c r="E81" s="75">
        <v>18363025</v>
      </c>
      <c r="F81" s="76">
        <v>12620014</v>
      </c>
      <c r="G81" s="75">
        <v>12541894</v>
      </c>
      <c r="H81" s="76">
        <v>12496606</v>
      </c>
      <c r="I81" s="82">
        <v>46700000</v>
      </c>
      <c r="J81" s="69">
        <v>49067000</v>
      </c>
      <c r="K81" s="77">
        <v>49067000</v>
      </c>
      <c r="L81" s="78">
        <v>46095931.006</v>
      </c>
      <c r="M81" s="77">
        <v>45799050.812</v>
      </c>
      <c r="N81" s="78">
        <v>45695608.872999996</v>
      </c>
      <c r="P81" s="25">
        <f t="shared" si="57"/>
        <v>16574205.239999998</v>
      </c>
      <c r="Q81" s="25">
        <f t="shared" si="58"/>
        <v>17885182.880000003</v>
      </c>
      <c r="R81" s="25">
        <f t="shared" si="59"/>
        <v>14228057.080000002</v>
      </c>
      <c r="S81" s="25">
        <f t="shared" si="60"/>
        <v>12563767.6</v>
      </c>
      <c r="T81" s="25">
        <f t="shared" si="61"/>
        <v>12509286.64</v>
      </c>
      <c r="U81" s="25">
        <f t="shared" si="62"/>
        <v>47945515.4</v>
      </c>
      <c r="V81" s="25">
        <f t="shared" si="63"/>
        <v>49067000</v>
      </c>
      <c r="W81" s="25">
        <f t="shared" si="64"/>
        <v>47503623.4953572</v>
      </c>
      <c r="X81" s="25">
        <f t="shared" si="65"/>
        <v>45939712.647917196</v>
      </c>
      <c r="Y81" s="25">
        <f t="shared" si="66"/>
        <v>45744619.6636982</v>
      </c>
      <c r="AA81" s="61" t="s">
        <v>192</v>
      </c>
      <c r="AB81" s="61" t="s">
        <v>193</v>
      </c>
      <c r="AC81" s="103">
        <v>16362729</v>
      </c>
      <c r="AD81" s="93">
        <v>16656446</v>
      </c>
      <c r="AE81" s="93">
        <v>18363025</v>
      </c>
      <c r="AF81" s="93">
        <v>9064541</v>
      </c>
      <c r="AG81" s="93">
        <v>9535805</v>
      </c>
      <c r="AH81" s="104">
        <v>10549869</v>
      </c>
      <c r="AI81" s="103">
        <v>46700000</v>
      </c>
      <c r="AJ81" s="93">
        <v>49067000</v>
      </c>
      <c r="AK81" s="93">
        <v>49067000</v>
      </c>
      <c r="AL81" s="93">
        <v>32860917.798</v>
      </c>
      <c r="AM81" s="93">
        <v>36342532.276</v>
      </c>
      <c r="AN81" s="104">
        <v>40164635.541999996</v>
      </c>
      <c r="AP81" s="25">
        <f t="shared" si="67"/>
        <v>16574205.239999998</v>
      </c>
      <c r="AQ81" s="25">
        <f t="shared" si="45"/>
        <v>17885182.880000003</v>
      </c>
      <c r="AR81" s="25">
        <f t="shared" si="46"/>
        <v>11668116.52</v>
      </c>
      <c r="AS81" s="25">
        <f t="shared" si="47"/>
        <v>9403851.08</v>
      </c>
      <c r="AT81" s="25">
        <f t="shared" si="48"/>
        <v>10265931.08</v>
      </c>
      <c r="AU81" s="25">
        <f t="shared" si="68"/>
        <v>47945515.4</v>
      </c>
      <c r="AV81" s="25">
        <f t="shared" si="49"/>
        <v>49067000</v>
      </c>
      <c r="AW81" s="25">
        <f t="shared" si="50"/>
        <v>40539359.54530761</v>
      </c>
      <c r="AX81" s="25">
        <f t="shared" si="51"/>
        <v>34692943.336323604</v>
      </c>
      <c r="AY81" s="25">
        <f t="shared" si="69"/>
        <v>38353723.01456919</v>
      </c>
      <c r="BA81" s="61" t="s">
        <v>192</v>
      </c>
      <c r="BB81" s="61" t="s">
        <v>193</v>
      </c>
      <c r="BC81" s="103">
        <v>16362729</v>
      </c>
      <c r="BD81" s="93">
        <v>16656446</v>
      </c>
      <c r="BE81" s="93">
        <v>18363025</v>
      </c>
      <c r="BF81" s="93">
        <v>13183841</v>
      </c>
      <c r="BG81" s="93">
        <v>13869983</v>
      </c>
      <c r="BH81" s="104">
        <v>15329993</v>
      </c>
      <c r="BI81" s="103">
        <v>46700000</v>
      </c>
      <c r="BJ81" s="93">
        <v>49067000</v>
      </c>
      <c r="BK81" s="93">
        <v>49067000</v>
      </c>
      <c r="BL81" s="93">
        <v>47787508.04</v>
      </c>
      <c r="BM81" s="93">
        <v>49067000</v>
      </c>
      <c r="BN81" s="104">
        <v>49067000</v>
      </c>
      <c r="BP81" s="25">
        <f t="shared" si="70"/>
        <v>16574205.239999998</v>
      </c>
      <c r="BQ81" s="25">
        <f t="shared" si="52"/>
        <v>17885182.880000003</v>
      </c>
      <c r="BR81" s="25">
        <f t="shared" si="53"/>
        <v>14634012.52</v>
      </c>
      <c r="BS81" s="25">
        <f t="shared" si="54"/>
        <v>13677863.24</v>
      </c>
      <c r="BT81" s="25">
        <f t="shared" si="55"/>
        <v>14921190.2</v>
      </c>
      <c r="BU81" s="25">
        <f t="shared" si="71"/>
        <v>47945515.4</v>
      </c>
      <c r="BV81" s="25">
        <f t="shared" si="72"/>
        <v>49067000</v>
      </c>
      <c r="BW81" s="25">
        <f t="shared" si="73"/>
        <v>48393731.330648005</v>
      </c>
      <c r="BX81" s="25">
        <f t="shared" si="56"/>
        <v>48460776.709352</v>
      </c>
      <c r="BY81" s="25">
        <f t="shared" si="74"/>
        <v>49067000</v>
      </c>
      <c r="CA81" s="59">
        <f t="shared" si="75"/>
        <v>0</v>
      </c>
      <c r="CB81" s="59">
        <f t="shared" si="76"/>
        <v>0</v>
      </c>
      <c r="CC81" s="59">
        <f t="shared" si="77"/>
        <v>-2965896</v>
      </c>
      <c r="CD81" s="59">
        <f t="shared" si="78"/>
        <v>-4274012.16</v>
      </c>
      <c r="CE81" s="59">
        <f t="shared" si="79"/>
        <v>-4655259.119999999</v>
      </c>
      <c r="CF81" s="59">
        <f t="shared" si="80"/>
        <v>0</v>
      </c>
      <c r="CG81" s="59">
        <f t="shared" si="81"/>
        <v>0</v>
      </c>
      <c r="CH81" s="59">
        <f t="shared" si="82"/>
        <v>-7854371.785340399</v>
      </c>
      <c r="CI81" s="59">
        <f t="shared" si="83"/>
        <v>-13767833.373028398</v>
      </c>
      <c r="CJ81" s="59">
        <f t="shared" si="84"/>
        <v>-10713276.985430807</v>
      </c>
    </row>
    <row r="82" spans="1:88" ht="15">
      <c r="A82" s="61" t="s">
        <v>536</v>
      </c>
      <c r="B82" s="61" t="s">
        <v>953</v>
      </c>
      <c r="C82" s="80">
        <v>9356</v>
      </c>
      <c r="D82" s="67">
        <v>12817</v>
      </c>
      <c r="E82" s="75">
        <v>16550</v>
      </c>
      <c r="F82" s="76">
        <v>18269</v>
      </c>
      <c r="G82" s="75">
        <v>18277</v>
      </c>
      <c r="H82" s="76">
        <v>18255</v>
      </c>
      <c r="I82" s="82">
        <v>30000</v>
      </c>
      <c r="J82" s="69">
        <v>30000</v>
      </c>
      <c r="K82" s="77">
        <v>30000</v>
      </c>
      <c r="L82" s="78">
        <v>30000</v>
      </c>
      <c r="M82" s="77">
        <v>30000</v>
      </c>
      <c r="N82" s="78">
        <v>30000</v>
      </c>
      <c r="P82" s="25">
        <f t="shared" si="57"/>
        <v>11847.92</v>
      </c>
      <c r="Q82" s="25">
        <f t="shared" si="58"/>
        <v>15504.76</v>
      </c>
      <c r="R82" s="25">
        <f t="shared" si="59"/>
        <v>17787.68</v>
      </c>
      <c r="S82" s="25">
        <f t="shared" si="60"/>
        <v>18274.76</v>
      </c>
      <c r="T82" s="25">
        <f t="shared" si="61"/>
        <v>18261.16</v>
      </c>
      <c r="U82" s="25">
        <f t="shared" si="62"/>
        <v>30000</v>
      </c>
      <c r="V82" s="25">
        <f t="shared" si="63"/>
        <v>30000</v>
      </c>
      <c r="W82" s="25">
        <f t="shared" si="64"/>
        <v>30000</v>
      </c>
      <c r="X82" s="25">
        <f t="shared" si="65"/>
        <v>30000</v>
      </c>
      <c r="Y82" s="25">
        <f t="shared" si="66"/>
        <v>30000</v>
      </c>
      <c r="AA82" s="61" t="s">
        <v>536</v>
      </c>
      <c r="AB82" s="61" t="s">
        <v>953</v>
      </c>
      <c r="AC82" s="103">
        <v>9356</v>
      </c>
      <c r="AD82" s="93">
        <v>12817</v>
      </c>
      <c r="AE82" s="93">
        <v>16550</v>
      </c>
      <c r="AF82" s="93">
        <v>17566</v>
      </c>
      <c r="AG82" s="93">
        <v>15350</v>
      </c>
      <c r="AH82" s="104">
        <v>15127</v>
      </c>
      <c r="AI82" s="103">
        <v>30000</v>
      </c>
      <c r="AJ82" s="93">
        <v>30000</v>
      </c>
      <c r="AK82" s="93">
        <v>30000</v>
      </c>
      <c r="AL82" s="93">
        <v>30000</v>
      </c>
      <c r="AM82" s="93">
        <v>30000</v>
      </c>
      <c r="AN82" s="104">
        <v>30000</v>
      </c>
      <c r="AP82" s="25">
        <f t="shared" si="67"/>
        <v>11847.92</v>
      </c>
      <c r="AQ82" s="25">
        <f t="shared" si="45"/>
        <v>15504.76</v>
      </c>
      <c r="AR82" s="25">
        <f t="shared" si="46"/>
        <v>17281.52</v>
      </c>
      <c r="AS82" s="25">
        <f t="shared" si="47"/>
        <v>15970.48</v>
      </c>
      <c r="AT82" s="25">
        <f t="shared" si="48"/>
        <v>15189.439999999999</v>
      </c>
      <c r="AU82" s="25">
        <f t="shared" si="68"/>
        <v>30000</v>
      </c>
      <c r="AV82" s="25">
        <f t="shared" si="49"/>
        <v>30000</v>
      </c>
      <c r="AW82" s="25">
        <f t="shared" si="50"/>
        <v>30000</v>
      </c>
      <c r="AX82" s="25">
        <f t="shared" si="51"/>
        <v>30000</v>
      </c>
      <c r="AY82" s="25">
        <f t="shared" si="69"/>
        <v>30000</v>
      </c>
      <c r="BA82" s="61" t="s">
        <v>536</v>
      </c>
      <c r="BB82" s="61" t="s">
        <v>953</v>
      </c>
      <c r="BC82" s="103">
        <v>9356</v>
      </c>
      <c r="BD82" s="93">
        <v>12817</v>
      </c>
      <c r="BE82" s="93">
        <v>16550</v>
      </c>
      <c r="BF82" s="93">
        <v>17593</v>
      </c>
      <c r="BG82" s="93">
        <v>15349</v>
      </c>
      <c r="BH82" s="104">
        <v>15131</v>
      </c>
      <c r="BI82" s="103">
        <v>30000</v>
      </c>
      <c r="BJ82" s="93">
        <v>30000</v>
      </c>
      <c r="BK82" s="93">
        <v>30000</v>
      </c>
      <c r="BL82" s="93">
        <v>30000</v>
      </c>
      <c r="BM82" s="93">
        <v>30000</v>
      </c>
      <c r="BN82" s="104">
        <v>30000</v>
      </c>
      <c r="BP82" s="25">
        <f t="shared" si="70"/>
        <v>11847.92</v>
      </c>
      <c r="BQ82" s="25">
        <f t="shared" si="52"/>
        <v>15504.76</v>
      </c>
      <c r="BR82" s="25">
        <f t="shared" si="53"/>
        <v>17300.96</v>
      </c>
      <c r="BS82" s="25">
        <f t="shared" si="54"/>
        <v>15977.32</v>
      </c>
      <c r="BT82" s="25">
        <f t="shared" si="55"/>
        <v>15192.04</v>
      </c>
      <c r="BU82" s="25">
        <f t="shared" si="71"/>
        <v>30000</v>
      </c>
      <c r="BV82" s="25">
        <f t="shared" si="72"/>
        <v>30000</v>
      </c>
      <c r="BW82" s="25">
        <f t="shared" si="73"/>
        <v>30000</v>
      </c>
      <c r="BX82" s="25">
        <f t="shared" si="56"/>
        <v>30000</v>
      </c>
      <c r="BY82" s="25">
        <f t="shared" si="74"/>
        <v>30000</v>
      </c>
      <c r="CA82" s="59">
        <f t="shared" si="75"/>
        <v>0</v>
      </c>
      <c r="CB82" s="59">
        <f t="shared" si="76"/>
        <v>0</v>
      </c>
      <c r="CC82" s="59">
        <f t="shared" si="77"/>
        <v>-19.43999999999869</v>
      </c>
      <c r="CD82" s="59">
        <f t="shared" si="78"/>
        <v>-6.8400000000001455</v>
      </c>
      <c r="CE82" s="59">
        <f t="shared" si="79"/>
        <v>-2.600000000002183</v>
      </c>
      <c r="CF82" s="59">
        <f t="shared" si="80"/>
        <v>0</v>
      </c>
      <c r="CG82" s="59">
        <f t="shared" si="81"/>
        <v>0</v>
      </c>
      <c r="CH82" s="59">
        <f t="shared" si="82"/>
        <v>0</v>
      </c>
      <c r="CI82" s="59">
        <f t="shared" si="83"/>
        <v>0</v>
      </c>
      <c r="CJ82" s="59">
        <f t="shared" si="84"/>
        <v>0</v>
      </c>
    </row>
    <row r="83" spans="1:88" ht="15">
      <c r="A83" s="61" t="s">
        <v>8</v>
      </c>
      <c r="B83" s="61" t="s">
        <v>9</v>
      </c>
      <c r="C83" s="80">
        <v>11069777</v>
      </c>
      <c r="D83" s="67">
        <v>12622166</v>
      </c>
      <c r="E83" s="75">
        <v>13881696</v>
      </c>
      <c r="F83" s="76">
        <v>9614402</v>
      </c>
      <c r="G83" s="75">
        <v>9563720</v>
      </c>
      <c r="H83" s="76">
        <v>9521771</v>
      </c>
      <c r="I83" s="82">
        <v>53000000</v>
      </c>
      <c r="J83" s="69">
        <v>53000000</v>
      </c>
      <c r="K83" s="77">
        <v>53000000</v>
      </c>
      <c r="L83" s="78">
        <v>44294761.549</v>
      </c>
      <c r="M83" s="77">
        <v>44001143.379</v>
      </c>
      <c r="N83" s="78">
        <v>43906538.117</v>
      </c>
      <c r="P83" s="25">
        <f t="shared" si="57"/>
        <v>12187497.08</v>
      </c>
      <c r="Q83" s="25">
        <f t="shared" si="58"/>
        <v>13529027.6</v>
      </c>
      <c r="R83" s="25">
        <f t="shared" si="59"/>
        <v>10809244.32</v>
      </c>
      <c r="S83" s="25">
        <f t="shared" si="60"/>
        <v>9577910.959999999</v>
      </c>
      <c r="T83" s="25">
        <f t="shared" si="61"/>
        <v>9533516.72</v>
      </c>
      <c r="U83" s="25">
        <f t="shared" si="62"/>
        <v>53000000</v>
      </c>
      <c r="V83" s="25">
        <f t="shared" si="63"/>
        <v>53000000</v>
      </c>
      <c r="W83" s="25">
        <f t="shared" si="64"/>
        <v>48419303.5270838</v>
      </c>
      <c r="X83" s="25">
        <f t="shared" si="65"/>
        <v>44140259.667945996</v>
      </c>
      <c r="Y83" s="25">
        <f t="shared" si="66"/>
        <v>43951362.090135604</v>
      </c>
      <c r="AA83" s="61" t="s">
        <v>8</v>
      </c>
      <c r="AB83" s="61" t="s">
        <v>9</v>
      </c>
      <c r="AC83" s="103">
        <v>11069777</v>
      </c>
      <c r="AD83" s="93">
        <v>12622166</v>
      </c>
      <c r="AE83" s="93">
        <v>13881696</v>
      </c>
      <c r="AF83" s="93">
        <v>6889643</v>
      </c>
      <c r="AG83" s="93">
        <v>8446697</v>
      </c>
      <c r="AH83" s="104">
        <v>9304023</v>
      </c>
      <c r="AI83" s="103">
        <v>53000000</v>
      </c>
      <c r="AJ83" s="93">
        <v>53000000</v>
      </c>
      <c r="AK83" s="93">
        <v>53000000</v>
      </c>
      <c r="AL83" s="93">
        <v>30161324.19</v>
      </c>
      <c r="AM83" s="93">
        <v>34643696.449</v>
      </c>
      <c r="AN83" s="104">
        <v>38256673.102</v>
      </c>
      <c r="AP83" s="25">
        <f t="shared" si="67"/>
        <v>12187497.08</v>
      </c>
      <c r="AQ83" s="25">
        <f t="shared" si="45"/>
        <v>13529027.6</v>
      </c>
      <c r="AR83" s="25">
        <f t="shared" si="46"/>
        <v>8847417.84</v>
      </c>
      <c r="AS83" s="25">
        <f t="shared" si="47"/>
        <v>8010721.88</v>
      </c>
      <c r="AT83" s="25">
        <f t="shared" si="48"/>
        <v>9063971.719999999</v>
      </c>
      <c r="AU83" s="25">
        <f t="shared" si="68"/>
        <v>53000000</v>
      </c>
      <c r="AV83" s="25">
        <f t="shared" si="49"/>
        <v>53000000</v>
      </c>
      <c r="AW83" s="25">
        <f t="shared" si="50"/>
        <v>40982288.788778</v>
      </c>
      <c r="AX83" s="25">
        <f t="shared" si="51"/>
        <v>32519948.4726858</v>
      </c>
      <c r="AY83" s="25">
        <f t="shared" si="69"/>
        <v>36544844.7638086</v>
      </c>
      <c r="BA83" s="61" t="s">
        <v>8</v>
      </c>
      <c r="BB83" s="61" t="s">
        <v>9</v>
      </c>
      <c r="BC83" s="103">
        <v>11069777</v>
      </c>
      <c r="BD83" s="93">
        <v>12622166</v>
      </c>
      <c r="BE83" s="93">
        <v>13881696</v>
      </c>
      <c r="BF83" s="93">
        <v>10026426</v>
      </c>
      <c r="BG83" s="93">
        <v>12275946</v>
      </c>
      <c r="BH83" s="104">
        <v>13527265</v>
      </c>
      <c r="BI83" s="103">
        <v>53000000</v>
      </c>
      <c r="BJ83" s="93">
        <v>53000000</v>
      </c>
      <c r="BK83" s="93">
        <v>53000000</v>
      </c>
      <c r="BL83" s="93">
        <v>45876639.102</v>
      </c>
      <c r="BM83" s="93">
        <v>52739498.986</v>
      </c>
      <c r="BN83" s="104">
        <v>53000000</v>
      </c>
      <c r="BP83" s="25">
        <f t="shared" si="70"/>
        <v>12187497.08</v>
      </c>
      <c r="BQ83" s="25">
        <f t="shared" si="52"/>
        <v>13529027.6</v>
      </c>
      <c r="BR83" s="25">
        <f t="shared" si="53"/>
        <v>11105901.6</v>
      </c>
      <c r="BS83" s="25">
        <f t="shared" si="54"/>
        <v>11646080.399999999</v>
      </c>
      <c r="BT83" s="25">
        <f t="shared" si="55"/>
        <v>13176895.68</v>
      </c>
      <c r="BU83" s="25">
        <f t="shared" si="71"/>
        <v>53000000</v>
      </c>
      <c r="BV83" s="25">
        <f t="shared" si="72"/>
        <v>53000000</v>
      </c>
      <c r="BW83" s="25">
        <f t="shared" si="73"/>
        <v>49251687.4954724</v>
      </c>
      <c r="BX83" s="25">
        <f t="shared" si="56"/>
        <v>49487875.9729608</v>
      </c>
      <c r="BY83" s="25">
        <f t="shared" si="74"/>
        <v>52876574.6195668</v>
      </c>
      <c r="CA83" s="59">
        <f t="shared" si="75"/>
        <v>0</v>
      </c>
      <c r="CB83" s="59">
        <f t="shared" si="76"/>
        <v>0</v>
      </c>
      <c r="CC83" s="59">
        <f t="shared" si="77"/>
        <v>-2258483.76</v>
      </c>
      <c r="CD83" s="59">
        <f t="shared" si="78"/>
        <v>-3635358.5199999986</v>
      </c>
      <c r="CE83" s="59">
        <f t="shared" si="79"/>
        <v>-4112923.960000001</v>
      </c>
      <c r="CF83" s="59">
        <f t="shared" si="80"/>
        <v>0</v>
      </c>
      <c r="CG83" s="59">
        <f t="shared" si="81"/>
        <v>0</v>
      </c>
      <c r="CH83" s="59">
        <f t="shared" si="82"/>
        <v>-8269398.706694402</v>
      </c>
      <c r="CI83" s="59">
        <f t="shared" si="83"/>
        <v>-16967927.500275</v>
      </c>
      <c r="CJ83" s="59">
        <f t="shared" si="84"/>
        <v>-16331729.855758198</v>
      </c>
    </row>
    <row r="84" spans="1:88" ht="15">
      <c r="A84" s="61" t="s">
        <v>168</v>
      </c>
      <c r="B84" s="61" t="s">
        <v>169</v>
      </c>
      <c r="C84" s="80">
        <v>483608</v>
      </c>
      <c r="D84" s="67">
        <v>902157</v>
      </c>
      <c r="E84" s="75">
        <v>1102296</v>
      </c>
      <c r="F84" s="76">
        <v>753492</v>
      </c>
      <c r="G84" s="75">
        <v>748824</v>
      </c>
      <c r="H84" s="76">
        <v>743988</v>
      </c>
      <c r="I84" s="82">
        <v>14005706.237</v>
      </c>
      <c r="J84" s="69">
        <v>14245283.961</v>
      </c>
      <c r="K84" s="77">
        <v>14245284</v>
      </c>
      <c r="L84" s="78">
        <v>10949479.915</v>
      </c>
      <c r="M84" s="77">
        <v>10879404.458</v>
      </c>
      <c r="N84" s="78">
        <v>10854595.882</v>
      </c>
      <c r="P84" s="25">
        <f t="shared" si="57"/>
        <v>784963.2799999999</v>
      </c>
      <c r="Q84" s="25">
        <f t="shared" si="58"/>
        <v>1046257.0800000001</v>
      </c>
      <c r="R84" s="25">
        <f t="shared" si="59"/>
        <v>851157.12</v>
      </c>
      <c r="S84" s="25">
        <f t="shared" si="60"/>
        <v>750131.04</v>
      </c>
      <c r="T84" s="25">
        <f t="shared" si="61"/>
        <v>745342.0800000001</v>
      </c>
      <c r="U84" s="25">
        <f t="shared" si="62"/>
        <v>14131772.0353688</v>
      </c>
      <c r="V84" s="25">
        <f t="shared" si="63"/>
        <v>14245283.9815218</v>
      </c>
      <c r="W84" s="25">
        <f t="shared" si="64"/>
        <v>12511031.890473</v>
      </c>
      <c r="X84" s="25">
        <f t="shared" si="65"/>
        <v>10912606.209526598</v>
      </c>
      <c r="Y84" s="25">
        <f t="shared" si="66"/>
        <v>10866350.1853088</v>
      </c>
      <c r="AA84" s="61" t="s">
        <v>168</v>
      </c>
      <c r="AB84" s="61" t="s">
        <v>169</v>
      </c>
      <c r="AC84" s="103">
        <v>483608</v>
      </c>
      <c r="AD84" s="93">
        <v>902157</v>
      </c>
      <c r="AE84" s="93">
        <v>1102296</v>
      </c>
      <c r="AF84" s="93">
        <v>524563</v>
      </c>
      <c r="AG84" s="93">
        <v>519906</v>
      </c>
      <c r="AH84" s="104">
        <v>544043</v>
      </c>
      <c r="AI84" s="103">
        <v>14005706.237</v>
      </c>
      <c r="AJ84" s="93">
        <v>14245283.961</v>
      </c>
      <c r="AK84" s="93">
        <v>14245284</v>
      </c>
      <c r="AL84" s="93">
        <v>7773066.184</v>
      </c>
      <c r="AM84" s="93">
        <v>8685763.285</v>
      </c>
      <c r="AN84" s="104">
        <v>9573240.37</v>
      </c>
      <c r="AP84" s="25">
        <f t="shared" si="67"/>
        <v>784963.2799999999</v>
      </c>
      <c r="AQ84" s="25">
        <f t="shared" si="45"/>
        <v>1046257.0800000001</v>
      </c>
      <c r="AR84" s="25">
        <f t="shared" si="46"/>
        <v>686328.24</v>
      </c>
      <c r="AS84" s="25">
        <f t="shared" si="47"/>
        <v>521209.96</v>
      </c>
      <c r="AT84" s="25">
        <f t="shared" si="48"/>
        <v>537284.64</v>
      </c>
      <c r="AU84" s="25">
        <f t="shared" si="68"/>
        <v>14131772.0353688</v>
      </c>
      <c r="AV84" s="25">
        <f t="shared" si="49"/>
        <v>14245283.9815218</v>
      </c>
      <c r="AW84" s="25">
        <f t="shared" si="50"/>
        <v>10839602.985220801</v>
      </c>
      <c r="AX84" s="25">
        <f t="shared" si="51"/>
        <v>8253327.3985462</v>
      </c>
      <c r="AY84" s="25">
        <f t="shared" si="69"/>
        <v>9152753.727127</v>
      </c>
      <c r="BA84" s="61" t="s">
        <v>168</v>
      </c>
      <c r="BB84" s="61" t="s">
        <v>169</v>
      </c>
      <c r="BC84" s="103">
        <v>483608</v>
      </c>
      <c r="BD84" s="93">
        <v>902157</v>
      </c>
      <c r="BE84" s="93">
        <v>1102296</v>
      </c>
      <c r="BF84" s="93">
        <v>763135</v>
      </c>
      <c r="BG84" s="93">
        <v>753829</v>
      </c>
      <c r="BH84" s="104">
        <v>791964</v>
      </c>
      <c r="BI84" s="103">
        <v>14005706.237</v>
      </c>
      <c r="BJ84" s="93">
        <v>14245283.961</v>
      </c>
      <c r="BK84" s="93">
        <v>14245284</v>
      </c>
      <c r="BL84" s="93">
        <v>11303938.885</v>
      </c>
      <c r="BM84" s="93">
        <v>12633789.189</v>
      </c>
      <c r="BN84" s="104">
        <v>13921396.638</v>
      </c>
      <c r="BP84" s="25">
        <f t="shared" si="70"/>
        <v>784963.2799999999</v>
      </c>
      <c r="BQ84" s="25">
        <f t="shared" si="52"/>
        <v>1046257.0800000001</v>
      </c>
      <c r="BR84" s="25">
        <f t="shared" si="53"/>
        <v>858100.08</v>
      </c>
      <c r="BS84" s="25">
        <f t="shared" si="54"/>
        <v>756434.68</v>
      </c>
      <c r="BT84" s="25">
        <f t="shared" si="55"/>
        <v>781286.2</v>
      </c>
      <c r="BU84" s="25">
        <f t="shared" si="71"/>
        <v>14131772.0353688</v>
      </c>
      <c r="BV84" s="25">
        <f t="shared" si="72"/>
        <v>14245283.9815218</v>
      </c>
      <c r="BW84" s="25">
        <f t="shared" si="73"/>
        <v>12697548.200486999</v>
      </c>
      <c r="BX84" s="25">
        <f t="shared" si="56"/>
        <v>12003706.1149648</v>
      </c>
      <c r="BY84" s="25">
        <f t="shared" si="74"/>
        <v>13311328.228663798</v>
      </c>
      <c r="CA84" s="59">
        <f t="shared" si="75"/>
        <v>0</v>
      </c>
      <c r="CB84" s="59">
        <f t="shared" si="76"/>
        <v>0</v>
      </c>
      <c r="CC84" s="59">
        <f t="shared" si="77"/>
        <v>-171771.83999999997</v>
      </c>
      <c r="CD84" s="59">
        <f t="shared" si="78"/>
        <v>-235224.72000000003</v>
      </c>
      <c r="CE84" s="59">
        <f t="shared" si="79"/>
        <v>-244001.55999999994</v>
      </c>
      <c r="CF84" s="59">
        <f t="shared" si="80"/>
        <v>0</v>
      </c>
      <c r="CG84" s="59">
        <f t="shared" si="81"/>
        <v>0</v>
      </c>
      <c r="CH84" s="59">
        <f t="shared" si="82"/>
        <v>-1857945.215266198</v>
      </c>
      <c r="CI84" s="59">
        <f t="shared" si="83"/>
        <v>-3750378.7164185997</v>
      </c>
      <c r="CJ84" s="59">
        <f t="shared" si="84"/>
        <v>-4158574.5015367977</v>
      </c>
    </row>
    <row r="85" spans="1:88" ht="15">
      <c r="A85" s="61" t="s">
        <v>128</v>
      </c>
      <c r="B85" s="61" t="s">
        <v>129</v>
      </c>
      <c r="C85" s="80">
        <v>0</v>
      </c>
      <c r="D85" s="67">
        <v>0</v>
      </c>
      <c r="E85" s="75">
        <v>115553</v>
      </c>
      <c r="F85" s="76">
        <v>75845</v>
      </c>
      <c r="G85" s="75">
        <v>75848</v>
      </c>
      <c r="H85" s="76">
        <v>75794</v>
      </c>
      <c r="I85" s="82">
        <v>9300000</v>
      </c>
      <c r="J85" s="69">
        <v>9400000</v>
      </c>
      <c r="K85" s="77">
        <v>9400000</v>
      </c>
      <c r="L85" s="78">
        <v>8066587.09</v>
      </c>
      <c r="M85" s="77">
        <v>8014582.382</v>
      </c>
      <c r="N85" s="78">
        <v>7994010.774</v>
      </c>
      <c r="P85" s="25">
        <f t="shared" si="57"/>
        <v>0</v>
      </c>
      <c r="Q85" s="25">
        <f t="shared" si="58"/>
        <v>83198.16</v>
      </c>
      <c r="R85" s="25">
        <f t="shared" si="59"/>
        <v>86963.24</v>
      </c>
      <c r="S85" s="25">
        <f t="shared" si="60"/>
        <v>75847.16</v>
      </c>
      <c r="T85" s="25">
        <f t="shared" si="61"/>
        <v>75809.12</v>
      </c>
      <c r="U85" s="25">
        <f t="shared" si="62"/>
        <v>9352620</v>
      </c>
      <c r="V85" s="25">
        <f t="shared" si="63"/>
        <v>9400000</v>
      </c>
      <c r="W85" s="25">
        <f t="shared" si="64"/>
        <v>8698358.126758</v>
      </c>
      <c r="X85" s="25">
        <f t="shared" si="65"/>
        <v>8039222.2126504</v>
      </c>
      <c r="Y85" s="25">
        <f t="shared" si="66"/>
        <v>8003757.601870401</v>
      </c>
      <c r="AA85" s="61" t="s">
        <v>128</v>
      </c>
      <c r="AB85" s="61" t="s">
        <v>129</v>
      </c>
      <c r="AC85" s="103">
        <v>0</v>
      </c>
      <c r="AD85" s="93">
        <v>0</v>
      </c>
      <c r="AE85" s="93">
        <v>115553</v>
      </c>
      <c r="AF85" s="93">
        <v>61346</v>
      </c>
      <c r="AG85" s="93">
        <v>187771</v>
      </c>
      <c r="AH85" s="104">
        <v>213027</v>
      </c>
      <c r="AI85" s="103">
        <v>9300000</v>
      </c>
      <c r="AJ85" s="93">
        <v>9400000</v>
      </c>
      <c r="AK85" s="93">
        <v>9400000</v>
      </c>
      <c r="AL85" s="93">
        <v>5546366.373</v>
      </c>
      <c r="AM85" s="93">
        <v>6369779.687</v>
      </c>
      <c r="AN85" s="104">
        <v>7044316.485</v>
      </c>
      <c r="AP85" s="25">
        <f t="shared" si="67"/>
        <v>0</v>
      </c>
      <c r="AQ85" s="25">
        <f t="shared" si="45"/>
        <v>83198.16</v>
      </c>
      <c r="AR85" s="25">
        <f t="shared" si="46"/>
        <v>76523.95999999999</v>
      </c>
      <c r="AS85" s="25">
        <f t="shared" si="47"/>
        <v>152372</v>
      </c>
      <c r="AT85" s="25">
        <f t="shared" si="48"/>
        <v>205955.32</v>
      </c>
      <c r="AU85" s="25">
        <f t="shared" si="68"/>
        <v>9352620</v>
      </c>
      <c r="AV85" s="25">
        <f t="shared" si="49"/>
        <v>9400000</v>
      </c>
      <c r="AW85" s="25">
        <f t="shared" si="50"/>
        <v>7372217.9854726</v>
      </c>
      <c r="AX85" s="25">
        <f t="shared" si="51"/>
        <v>5979646.4588268</v>
      </c>
      <c r="AY85" s="25">
        <f t="shared" si="69"/>
        <v>6724720.950107601</v>
      </c>
      <c r="BA85" s="61" t="s">
        <v>128</v>
      </c>
      <c r="BB85" s="61" t="s">
        <v>129</v>
      </c>
      <c r="BC85" s="103">
        <v>0</v>
      </c>
      <c r="BD85" s="93">
        <v>0</v>
      </c>
      <c r="BE85" s="93">
        <v>115553</v>
      </c>
      <c r="BF85" s="93">
        <v>86680</v>
      </c>
      <c r="BG85" s="93">
        <v>274328</v>
      </c>
      <c r="BH85" s="104">
        <v>307018</v>
      </c>
      <c r="BI85" s="103">
        <v>9300000</v>
      </c>
      <c r="BJ85" s="93">
        <v>9400000</v>
      </c>
      <c r="BK85" s="93">
        <v>9400000</v>
      </c>
      <c r="BL85" s="93">
        <v>8347137.589</v>
      </c>
      <c r="BM85" s="93">
        <v>9400000</v>
      </c>
      <c r="BN85" s="104">
        <v>9400000</v>
      </c>
      <c r="BP85" s="25">
        <f t="shared" si="70"/>
        <v>0</v>
      </c>
      <c r="BQ85" s="25">
        <f t="shared" si="52"/>
        <v>83198.16</v>
      </c>
      <c r="BR85" s="25">
        <f t="shared" si="53"/>
        <v>94764.44</v>
      </c>
      <c r="BS85" s="25">
        <f t="shared" si="54"/>
        <v>221786.56</v>
      </c>
      <c r="BT85" s="25">
        <f t="shared" si="55"/>
        <v>297864.8</v>
      </c>
      <c r="BU85" s="25">
        <f t="shared" si="71"/>
        <v>9352620</v>
      </c>
      <c r="BV85" s="25">
        <f t="shared" si="72"/>
        <v>9400000</v>
      </c>
      <c r="BW85" s="25">
        <f t="shared" si="73"/>
        <v>8845983.7993318</v>
      </c>
      <c r="BX85" s="25">
        <f t="shared" si="56"/>
        <v>8901153.7896682</v>
      </c>
      <c r="BY85" s="25">
        <f t="shared" si="74"/>
        <v>9400000</v>
      </c>
      <c r="CA85" s="59">
        <f t="shared" si="75"/>
        <v>0</v>
      </c>
      <c r="CB85" s="59">
        <f t="shared" si="76"/>
        <v>0</v>
      </c>
      <c r="CC85" s="59">
        <f t="shared" si="77"/>
        <v>-18240.48000000001</v>
      </c>
      <c r="CD85" s="59">
        <f t="shared" si="78"/>
        <v>-69414.56</v>
      </c>
      <c r="CE85" s="59">
        <f t="shared" si="79"/>
        <v>-91909.47999999998</v>
      </c>
      <c r="CF85" s="59">
        <f t="shared" si="80"/>
        <v>0</v>
      </c>
      <c r="CG85" s="59">
        <f t="shared" si="81"/>
        <v>0</v>
      </c>
      <c r="CH85" s="59">
        <f t="shared" si="82"/>
        <v>-1473765.8138591992</v>
      </c>
      <c r="CI85" s="59">
        <f t="shared" si="83"/>
        <v>-2921507.3308414007</v>
      </c>
      <c r="CJ85" s="59">
        <f t="shared" si="84"/>
        <v>-2675279.0498923995</v>
      </c>
    </row>
    <row r="86" spans="1:88" ht="15">
      <c r="A86" s="61" t="s">
        <v>258</v>
      </c>
      <c r="B86" s="61" t="s">
        <v>259</v>
      </c>
      <c r="C86" s="80">
        <v>650360</v>
      </c>
      <c r="D86" s="67">
        <v>628382</v>
      </c>
      <c r="E86" s="75">
        <v>677794</v>
      </c>
      <c r="F86" s="76">
        <v>466862</v>
      </c>
      <c r="G86" s="75">
        <v>463930</v>
      </c>
      <c r="H86" s="76">
        <v>462224</v>
      </c>
      <c r="I86" s="82">
        <v>1850000</v>
      </c>
      <c r="J86" s="69">
        <v>1900000</v>
      </c>
      <c r="K86" s="77">
        <v>1900000</v>
      </c>
      <c r="L86" s="78">
        <v>1736773.033</v>
      </c>
      <c r="M86" s="77">
        <v>1725629.8969999999</v>
      </c>
      <c r="N86" s="78">
        <v>1721754.724</v>
      </c>
      <c r="P86" s="25">
        <f t="shared" si="57"/>
        <v>634535.84</v>
      </c>
      <c r="Q86" s="25">
        <f t="shared" si="58"/>
        <v>663958.64</v>
      </c>
      <c r="R86" s="25">
        <f t="shared" si="59"/>
        <v>525922.96</v>
      </c>
      <c r="S86" s="25">
        <f t="shared" si="60"/>
        <v>464750.95999999996</v>
      </c>
      <c r="T86" s="25">
        <f t="shared" si="61"/>
        <v>462701.68</v>
      </c>
      <c r="U86" s="25">
        <f t="shared" si="62"/>
        <v>1876310</v>
      </c>
      <c r="V86" s="25">
        <f t="shared" si="63"/>
        <v>1900000</v>
      </c>
      <c r="W86" s="25">
        <f t="shared" si="64"/>
        <v>1814109.9699646002</v>
      </c>
      <c r="X86" s="25">
        <f t="shared" si="65"/>
        <v>1730909.5148367998</v>
      </c>
      <c r="Y86" s="25">
        <f t="shared" si="66"/>
        <v>1723590.7809674</v>
      </c>
      <c r="AA86" s="61" t="s">
        <v>258</v>
      </c>
      <c r="AB86" s="61" t="s">
        <v>259</v>
      </c>
      <c r="AC86" s="103">
        <v>650360</v>
      </c>
      <c r="AD86" s="93">
        <v>628382</v>
      </c>
      <c r="AE86" s="93">
        <v>677794</v>
      </c>
      <c r="AF86" s="93">
        <v>339258</v>
      </c>
      <c r="AG86" s="93">
        <v>313142</v>
      </c>
      <c r="AH86" s="104">
        <v>342106</v>
      </c>
      <c r="AI86" s="103">
        <v>1850000</v>
      </c>
      <c r="AJ86" s="93">
        <v>1900000</v>
      </c>
      <c r="AK86" s="93">
        <v>1900000</v>
      </c>
      <c r="AL86" s="93">
        <v>1242360.916</v>
      </c>
      <c r="AM86" s="93">
        <v>1330405.3530000001</v>
      </c>
      <c r="AN86" s="104">
        <v>1465827.223</v>
      </c>
      <c r="AP86" s="25">
        <f t="shared" si="67"/>
        <v>634535.84</v>
      </c>
      <c r="AQ86" s="25">
        <f t="shared" si="45"/>
        <v>663958.64</v>
      </c>
      <c r="AR86" s="25">
        <f t="shared" si="46"/>
        <v>434048.07999999996</v>
      </c>
      <c r="AS86" s="25">
        <f t="shared" si="47"/>
        <v>320454.48</v>
      </c>
      <c r="AT86" s="25">
        <f t="shared" si="48"/>
        <v>333996.07999999996</v>
      </c>
      <c r="AU86" s="25">
        <f t="shared" si="68"/>
        <v>1876310</v>
      </c>
      <c r="AV86" s="25">
        <f t="shared" si="49"/>
        <v>1900000</v>
      </c>
      <c r="AW86" s="25">
        <f t="shared" si="50"/>
        <v>1553950.3139992</v>
      </c>
      <c r="AX86" s="25">
        <f t="shared" si="51"/>
        <v>1288689.8987494</v>
      </c>
      <c r="AY86" s="25">
        <f t="shared" si="69"/>
        <v>1401664.340994</v>
      </c>
      <c r="BA86" s="61" t="s">
        <v>258</v>
      </c>
      <c r="BB86" s="61" t="s">
        <v>259</v>
      </c>
      <c r="BC86" s="103">
        <v>650360</v>
      </c>
      <c r="BD86" s="93">
        <v>628382</v>
      </c>
      <c r="BE86" s="93">
        <v>677794</v>
      </c>
      <c r="BF86" s="93">
        <v>493646</v>
      </c>
      <c r="BG86" s="93">
        <v>455583</v>
      </c>
      <c r="BH86" s="104">
        <v>497215</v>
      </c>
      <c r="BI86" s="103">
        <v>1850000</v>
      </c>
      <c r="BJ86" s="93">
        <v>1900000</v>
      </c>
      <c r="BK86" s="93">
        <v>1900000</v>
      </c>
      <c r="BL86" s="93">
        <v>1806470.237</v>
      </c>
      <c r="BM86" s="93">
        <v>1900000</v>
      </c>
      <c r="BN86" s="104">
        <v>1900000</v>
      </c>
      <c r="BP86" s="25">
        <f t="shared" si="70"/>
        <v>634535.84</v>
      </c>
      <c r="BQ86" s="25">
        <f t="shared" si="52"/>
        <v>663958.64</v>
      </c>
      <c r="BR86" s="25">
        <f t="shared" si="53"/>
        <v>545207.44</v>
      </c>
      <c r="BS86" s="25">
        <f t="shared" si="54"/>
        <v>466240.64</v>
      </c>
      <c r="BT86" s="25">
        <f t="shared" si="55"/>
        <v>485558.04</v>
      </c>
      <c r="BU86" s="25">
        <f t="shared" si="71"/>
        <v>1876310</v>
      </c>
      <c r="BV86" s="25">
        <f t="shared" si="72"/>
        <v>1900000</v>
      </c>
      <c r="BW86" s="25">
        <f t="shared" si="73"/>
        <v>1850784.6387093998</v>
      </c>
      <c r="BX86" s="25">
        <f t="shared" si="56"/>
        <v>1855685.5982905999</v>
      </c>
      <c r="BY86" s="25">
        <f t="shared" si="74"/>
        <v>1900000</v>
      </c>
      <c r="CA86" s="59">
        <f t="shared" si="75"/>
        <v>0</v>
      </c>
      <c r="CB86" s="59">
        <f t="shared" si="76"/>
        <v>0</v>
      </c>
      <c r="CC86" s="59">
        <f t="shared" si="77"/>
        <v>-111159.35999999999</v>
      </c>
      <c r="CD86" s="59">
        <f t="shared" si="78"/>
        <v>-145786.16000000003</v>
      </c>
      <c r="CE86" s="59">
        <f t="shared" si="79"/>
        <v>-151561.96000000002</v>
      </c>
      <c r="CF86" s="59">
        <f t="shared" si="80"/>
        <v>0</v>
      </c>
      <c r="CG86" s="59">
        <f t="shared" si="81"/>
        <v>0</v>
      </c>
      <c r="CH86" s="59">
        <f t="shared" si="82"/>
        <v>-296834.32471019984</v>
      </c>
      <c r="CI86" s="59">
        <f t="shared" si="83"/>
        <v>-566995.6995412</v>
      </c>
      <c r="CJ86" s="59">
        <f t="shared" si="84"/>
        <v>-498335.65900600003</v>
      </c>
    </row>
    <row r="87" spans="1:88" ht="15">
      <c r="A87" s="61" t="s">
        <v>120</v>
      </c>
      <c r="B87" s="61" t="s">
        <v>121</v>
      </c>
      <c r="C87" s="80">
        <v>5793567</v>
      </c>
      <c r="D87" s="67">
        <v>6076805</v>
      </c>
      <c r="E87" s="75">
        <v>7217247</v>
      </c>
      <c r="F87" s="76">
        <v>5036560</v>
      </c>
      <c r="G87" s="75">
        <v>5005551</v>
      </c>
      <c r="H87" s="76">
        <v>4990218</v>
      </c>
      <c r="I87" s="82">
        <v>17373652.998999998</v>
      </c>
      <c r="J87" s="69">
        <v>17993905</v>
      </c>
      <c r="K87" s="77">
        <v>17993905</v>
      </c>
      <c r="L87" s="78">
        <v>13892687.528</v>
      </c>
      <c r="M87" s="77">
        <v>13802801.651999999</v>
      </c>
      <c r="N87" s="78">
        <v>13770185.684</v>
      </c>
      <c r="P87" s="25">
        <f t="shared" si="57"/>
        <v>5997498.359999999</v>
      </c>
      <c r="Q87" s="25">
        <f t="shared" si="58"/>
        <v>6897923.24</v>
      </c>
      <c r="R87" s="25">
        <f t="shared" si="59"/>
        <v>5647152.359999999</v>
      </c>
      <c r="S87" s="25">
        <f t="shared" si="60"/>
        <v>5014233.52</v>
      </c>
      <c r="T87" s="25">
        <f t="shared" si="61"/>
        <v>4994511.24</v>
      </c>
      <c r="U87" s="25">
        <f t="shared" si="62"/>
        <v>17700029.6019262</v>
      </c>
      <c r="V87" s="25">
        <f t="shared" si="63"/>
        <v>17993905</v>
      </c>
      <c r="W87" s="25">
        <f t="shared" si="64"/>
        <v>15835844.366233598</v>
      </c>
      <c r="X87" s="25">
        <f t="shared" si="65"/>
        <v>13845389.5800488</v>
      </c>
      <c r="Y87" s="25">
        <f t="shared" si="66"/>
        <v>13785639.1296384</v>
      </c>
      <c r="AA87" s="61" t="s">
        <v>120</v>
      </c>
      <c r="AB87" s="61" t="s">
        <v>121</v>
      </c>
      <c r="AC87" s="103">
        <v>5793567</v>
      </c>
      <c r="AD87" s="93">
        <v>6076805</v>
      </c>
      <c r="AE87" s="93">
        <v>7217247</v>
      </c>
      <c r="AF87" s="93">
        <v>3624624</v>
      </c>
      <c r="AG87" s="93">
        <v>4038031</v>
      </c>
      <c r="AH87" s="104">
        <v>4439552</v>
      </c>
      <c r="AI87" s="103">
        <v>17373652.998999998</v>
      </c>
      <c r="AJ87" s="93">
        <v>17993905</v>
      </c>
      <c r="AK87" s="93">
        <v>17993905</v>
      </c>
      <c r="AL87" s="93">
        <v>9399707.517</v>
      </c>
      <c r="AM87" s="93">
        <v>10541424.326</v>
      </c>
      <c r="AN87" s="104">
        <v>11624867.522</v>
      </c>
      <c r="AP87" s="25">
        <f t="shared" si="67"/>
        <v>5997498.359999999</v>
      </c>
      <c r="AQ87" s="25">
        <f t="shared" si="45"/>
        <v>6897923.24</v>
      </c>
      <c r="AR87" s="25">
        <f t="shared" si="46"/>
        <v>4630558.4399999995</v>
      </c>
      <c r="AS87" s="25">
        <f t="shared" si="47"/>
        <v>3922277.04</v>
      </c>
      <c r="AT87" s="25">
        <f t="shared" si="48"/>
        <v>4327126.12</v>
      </c>
      <c r="AU87" s="25">
        <f t="shared" si="68"/>
        <v>17700029.6019262</v>
      </c>
      <c r="AV87" s="25">
        <f t="shared" si="49"/>
        <v>17993905</v>
      </c>
      <c r="AW87" s="25">
        <f t="shared" si="50"/>
        <v>13471638.2844454</v>
      </c>
      <c r="AX87" s="25">
        <f t="shared" si="51"/>
        <v>10000478.9018958</v>
      </c>
      <c r="AY87" s="25">
        <f t="shared" si="69"/>
        <v>11111532.135735199</v>
      </c>
      <c r="BA87" s="61" t="s">
        <v>120</v>
      </c>
      <c r="BB87" s="61" t="s">
        <v>121</v>
      </c>
      <c r="BC87" s="103">
        <v>5793567</v>
      </c>
      <c r="BD87" s="93">
        <v>6076805</v>
      </c>
      <c r="BE87" s="93">
        <v>7217247</v>
      </c>
      <c r="BF87" s="93">
        <v>5272792</v>
      </c>
      <c r="BG87" s="93">
        <v>5872310</v>
      </c>
      <c r="BH87" s="104">
        <v>6454035</v>
      </c>
      <c r="BI87" s="103">
        <v>17373652.998999998</v>
      </c>
      <c r="BJ87" s="93">
        <v>17993905</v>
      </c>
      <c r="BK87" s="93">
        <v>17993905</v>
      </c>
      <c r="BL87" s="93">
        <v>14433763.477</v>
      </c>
      <c r="BM87" s="93">
        <v>16187236.439</v>
      </c>
      <c r="BN87" s="104">
        <v>17852348.327</v>
      </c>
      <c r="BP87" s="25">
        <f t="shared" si="70"/>
        <v>5997498.359999999</v>
      </c>
      <c r="BQ87" s="25">
        <f t="shared" si="52"/>
        <v>6897923.24</v>
      </c>
      <c r="BR87" s="25">
        <f t="shared" si="53"/>
        <v>5817239.4</v>
      </c>
      <c r="BS87" s="25">
        <f t="shared" si="54"/>
        <v>5704444.960000001</v>
      </c>
      <c r="BT87" s="25">
        <f t="shared" si="55"/>
        <v>6291152</v>
      </c>
      <c r="BU87" s="25">
        <f t="shared" si="71"/>
        <v>17700029.6019262</v>
      </c>
      <c r="BV87" s="25">
        <f t="shared" si="72"/>
        <v>17993905</v>
      </c>
      <c r="BW87" s="25">
        <f t="shared" si="73"/>
        <v>16120558.5305974</v>
      </c>
      <c r="BX87" s="25">
        <f t="shared" si="56"/>
        <v>15356440.9496044</v>
      </c>
      <c r="BY87" s="25">
        <f t="shared" si="74"/>
        <v>17063418.3144656</v>
      </c>
      <c r="CA87" s="59">
        <f t="shared" si="75"/>
        <v>0</v>
      </c>
      <c r="CB87" s="59">
        <f t="shared" si="76"/>
        <v>0</v>
      </c>
      <c r="CC87" s="59">
        <f t="shared" si="77"/>
        <v>-1186680.960000001</v>
      </c>
      <c r="CD87" s="59">
        <f t="shared" si="78"/>
        <v>-1782167.9200000009</v>
      </c>
      <c r="CE87" s="59">
        <f t="shared" si="79"/>
        <v>-1964025.88</v>
      </c>
      <c r="CF87" s="59">
        <f t="shared" si="80"/>
        <v>0</v>
      </c>
      <c r="CG87" s="59">
        <f t="shared" si="81"/>
        <v>0</v>
      </c>
      <c r="CH87" s="59">
        <f t="shared" si="82"/>
        <v>-2648920.2461520005</v>
      </c>
      <c r="CI87" s="59">
        <f t="shared" si="83"/>
        <v>-5355962.047708599</v>
      </c>
      <c r="CJ87" s="59">
        <f t="shared" si="84"/>
        <v>-5951886.178730402</v>
      </c>
    </row>
    <row r="88" spans="1:88" ht="15">
      <c r="A88" s="61" t="s">
        <v>220</v>
      </c>
      <c r="B88" s="61" t="s">
        <v>221</v>
      </c>
      <c r="C88" s="80">
        <v>401333</v>
      </c>
      <c r="D88" s="67">
        <v>389367</v>
      </c>
      <c r="E88" s="75">
        <v>478248</v>
      </c>
      <c r="F88" s="76">
        <v>321063</v>
      </c>
      <c r="G88" s="75">
        <v>319235</v>
      </c>
      <c r="H88" s="76">
        <v>318039</v>
      </c>
      <c r="I88" s="82">
        <v>1546643</v>
      </c>
      <c r="J88" s="69">
        <v>1593046</v>
      </c>
      <c r="K88" s="77">
        <v>1593046</v>
      </c>
      <c r="L88" s="78">
        <v>1580572.921</v>
      </c>
      <c r="M88" s="77">
        <v>1570256.379</v>
      </c>
      <c r="N88" s="78">
        <v>1566635.262</v>
      </c>
      <c r="P88" s="25">
        <f t="shared" si="57"/>
        <v>392717.48</v>
      </c>
      <c r="Q88" s="25">
        <f t="shared" si="58"/>
        <v>453361.32</v>
      </c>
      <c r="R88" s="25">
        <f t="shared" si="59"/>
        <v>365074.8</v>
      </c>
      <c r="S88" s="25">
        <f t="shared" si="60"/>
        <v>319746.83999999997</v>
      </c>
      <c r="T88" s="25">
        <f t="shared" si="61"/>
        <v>318373.88</v>
      </c>
      <c r="U88" s="25">
        <f t="shared" si="62"/>
        <v>1571060.2585999998</v>
      </c>
      <c r="V88" s="25">
        <f t="shared" si="63"/>
        <v>1593046</v>
      </c>
      <c r="W88" s="25">
        <f t="shared" si="64"/>
        <v>1586482.6658302</v>
      </c>
      <c r="X88" s="25">
        <f t="shared" si="65"/>
        <v>1575144.3565996</v>
      </c>
      <c r="Y88" s="25">
        <f t="shared" si="66"/>
        <v>1568350.9472346</v>
      </c>
      <c r="AA88" s="61" t="s">
        <v>220</v>
      </c>
      <c r="AB88" s="61" t="s">
        <v>221</v>
      </c>
      <c r="AC88" s="103">
        <v>401333</v>
      </c>
      <c r="AD88" s="93">
        <v>389367</v>
      </c>
      <c r="AE88" s="93">
        <v>478248</v>
      </c>
      <c r="AF88" s="93">
        <v>223814</v>
      </c>
      <c r="AG88" s="93">
        <v>194439</v>
      </c>
      <c r="AH88" s="104">
        <v>214961</v>
      </c>
      <c r="AI88" s="103">
        <v>1546643</v>
      </c>
      <c r="AJ88" s="93">
        <v>1593046</v>
      </c>
      <c r="AK88" s="93">
        <v>1593046</v>
      </c>
      <c r="AL88" s="93">
        <v>1119069</v>
      </c>
      <c r="AM88" s="93">
        <v>1203162.273</v>
      </c>
      <c r="AN88" s="104">
        <v>1329224.944</v>
      </c>
      <c r="AP88" s="25">
        <f t="shared" si="67"/>
        <v>392717.48</v>
      </c>
      <c r="AQ88" s="25">
        <f t="shared" si="45"/>
        <v>453361.32</v>
      </c>
      <c r="AR88" s="25">
        <f t="shared" si="46"/>
        <v>295055.52</v>
      </c>
      <c r="AS88" s="25">
        <f t="shared" si="47"/>
        <v>202664</v>
      </c>
      <c r="AT88" s="25">
        <f t="shared" si="48"/>
        <v>209214.84</v>
      </c>
      <c r="AU88" s="25">
        <f t="shared" si="68"/>
        <v>1571060.2585999998</v>
      </c>
      <c r="AV88" s="25">
        <f t="shared" si="49"/>
        <v>1593046</v>
      </c>
      <c r="AW88" s="25">
        <f t="shared" si="50"/>
        <v>1343639.3026</v>
      </c>
      <c r="AX88" s="25">
        <f t="shared" si="51"/>
        <v>1163318.8802526002</v>
      </c>
      <c r="AY88" s="25">
        <f t="shared" si="69"/>
        <v>1269496.4504802</v>
      </c>
      <c r="BA88" s="61" t="s">
        <v>220</v>
      </c>
      <c r="BB88" s="61" t="s">
        <v>221</v>
      </c>
      <c r="BC88" s="103">
        <v>401333</v>
      </c>
      <c r="BD88" s="93">
        <v>389367</v>
      </c>
      <c r="BE88" s="93">
        <v>478248</v>
      </c>
      <c r="BF88" s="93">
        <v>325685</v>
      </c>
      <c r="BG88" s="93">
        <v>282783</v>
      </c>
      <c r="BH88" s="104">
        <v>312227</v>
      </c>
      <c r="BI88" s="103">
        <v>1546643</v>
      </c>
      <c r="BJ88" s="93">
        <v>1593046</v>
      </c>
      <c r="BK88" s="93">
        <v>1593046</v>
      </c>
      <c r="BL88" s="93">
        <v>1593046</v>
      </c>
      <c r="BM88" s="93">
        <v>1593046</v>
      </c>
      <c r="BN88" s="104">
        <v>1593046</v>
      </c>
      <c r="BP88" s="25">
        <f t="shared" si="70"/>
        <v>392717.48</v>
      </c>
      <c r="BQ88" s="25">
        <f t="shared" si="52"/>
        <v>453361.32</v>
      </c>
      <c r="BR88" s="25">
        <f t="shared" si="53"/>
        <v>368402.64</v>
      </c>
      <c r="BS88" s="25">
        <f t="shared" si="54"/>
        <v>294795.56</v>
      </c>
      <c r="BT88" s="25">
        <f t="shared" si="55"/>
        <v>303982.68</v>
      </c>
      <c r="BU88" s="25">
        <f t="shared" si="71"/>
        <v>1571060.2585999998</v>
      </c>
      <c r="BV88" s="25">
        <f t="shared" si="72"/>
        <v>1593046</v>
      </c>
      <c r="BW88" s="25">
        <f t="shared" si="73"/>
        <v>1593046</v>
      </c>
      <c r="BX88" s="25">
        <f t="shared" si="56"/>
        <v>1593046</v>
      </c>
      <c r="BY88" s="25">
        <f t="shared" si="74"/>
        <v>1593046</v>
      </c>
      <c r="CA88" s="59">
        <f t="shared" si="75"/>
        <v>0</v>
      </c>
      <c r="CB88" s="59">
        <f t="shared" si="76"/>
        <v>0</v>
      </c>
      <c r="CC88" s="59">
        <f t="shared" si="77"/>
        <v>-73347.12</v>
      </c>
      <c r="CD88" s="59">
        <f t="shared" si="78"/>
        <v>-92131.56</v>
      </c>
      <c r="CE88" s="59">
        <f t="shared" si="79"/>
        <v>-94767.84</v>
      </c>
      <c r="CF88" s="59">
        <f t="shared" si="80"/>
        <v>0</v>
      </c>
      <c r="CG88" s="59">
        <f t="shared" si="81"/>
        <v>0</v>
      </c>
      <c r="CH88" s="59">
        <f t="shared" si="82"/>
        <v>-249406.69739999995</v>
      </c>
      <c r="CI88" s="59">
        <f t="shared" si="83"/>
        <v>-429727.1197473998</v>
      </c>
      <c r="CJ88" s="59">
        <f t="shared" si="84"/>
        <v>-323549.5495198001</v>
      </c>
    </row>
    <row r="89" spans="1:88" ht="15">
      <c r="A89" s="61" t="s">
        <v>574</v>
      </c>
      <c r="B89" s="61" t="s">
        <v>575</v>
      </c>
      <c r="C89" s="80">
        <v>194078</v>
      </c>
      <c r="D89" s="67">
        <v>173633</v>
      </c>
      <c r="E89" s="75">
        <v>250302</v>
      </c>
      <c r="F89" s="76">
        <v>180491</v>
      </c>
      <c r="G89" s="75">
        <v>179356</v>
      </c>
      <c r="H89" s="76">
        <v>178825</v>
      </c>
      <c r="I89" s="82">
        <v>260000</v>
      </c>
      <c r="J89" s="69">
        <v>265000</v>
      </c>
      <c r="K89" s="77">
        <v>265000</v>
      </c>
      <c r="L89" s="78">
        <v>265000</v>
      </c>
      <c r="M89" s="77">
        <v>265000</v>
      </c>
      <c r="N89" s="78">
        <v>265000</v>
      </c>
      <c r="P89" s="25">
        <f t="shared" si="57"/>
        <v>179357.6</v>
      </c>
      <c r="Q89" s="25">
        <f t="shared" si="58"/>
        <v>228834.68</v>
      </c>
      <c r="R89" s="25">
        <f t="shared" si="59"/>
        <v>200038.08000000002</v>
      </c>
      <c r="S89" s="25">
        <f t="shared" si="60"/>
        <v>179673.8</v>
      </c>
      <c r="T89" s="25">
        <f t="shared" si="61"/>
        <v>178973.68</v>
      </c>
      <c r="U89" s="25">
        <f t="shared" si="62"/>
        <v>262631</v>
      </c>
      <c r="V89" s="25">
        <f t="shared" si="63"/>
        <v>265000</v>
      </c>
      <c r="W89" s="25">
        <f t="shared" si="64"/>
        <v>265000</v>
      </c>
      <c r="X89" s="25">
        <f t="shared" si="65"/>
        <v>265000</v>
      </c>
      <c r="Y89" s="25">
        <f t="shared" si="66"/>
        <v>265000</v>
      </c>
      <c r="AA89" s="61" t="s">
        <v>574</v>
      </c>
      <c r="AB89" s="61" t="s">
        <v>575</v>
      </c>
      <c r="AC89" s="103">
        <v>194078</v>
      </c>
      <c r="AD89" s="93">
        <v>173633</v>
      </c>
      <c r="AE89" s="93">
        <v>250302</v>
      </c>
      <c r="AF89" s="93">
        <v>125464</v>
      </c>
      <c r="AG89" s="93">
        <v>131679</v>
      </c>
      <c r="AH89" s="104">
        <v>144616</v>
      </c>
      <c r="AI89" s="103">
        <v>260000</v>
      </c>
      <c r="AJ89" s="93">
        <v>265000</v>
      </c>
      <c r="AK89" s="93">
        <v>265000</v>
      </c>
      <c r="AL89" s="93">
        <v>247945.174</v>
      </c>
      <c r="AM89" s="93">
        <v>265000</v>
      </c>
      <c r="AN89" s="104">
        <v>265000</v>
      </c>
      <c r="AP89" s="25">
        <f t="shared" si="67"/>
        <v>179357.6</v>
      </c>
      <c r="AQ89" s="25">
        <f t="shared" si="45"/>
        <v>228834.68</v>
      </c>
      <c r="AR89" s="25">
        <f t="shared" si="46"/>
        <v>160418.64</v>
      </c>
      <c r="AS89" s="25">
        <f t="shared" si="47"/>
        <v>129938.79999999999</v>
      </c>
      <c r="AT89" s="25">
        <f t="shared" si="48"/>
        <v>140993.63999999998</v>
      </c>
      <c r="AU89" s="25">
        <f t="shared" si="68"/>
        <v>262631</v>
      </c>
      <c r="AV89" s="25">
        <f t="shared" si="49"/>
        <v>265000</v>
      </c>
      <c r="AW89" s="25">
        <f t="shared" si="50"/>
        <v>256025.7505588</v>
      </c>
      <c r="AX89" s="25">
        <f t="shared" si="51"/>
        <v>256919.4234412</v>
      </c>
      <c r="AY89" s="25">
        <f t="shared" si="69"/>
        <v>265000</v>
      </c>
      <c r="BA89" s="61" t="s">
        <v>574</v>
      </c>
      <c r="BB89" s="61" t="s">
        <v>575</v>
      </c>
      <c r="BC89" s="103">
        <v>194078</v>
      </c>
      <c r="BD89" s="93">
        <v>173633</v>
      </c>
      <c r="BE89" s="93">
        <v>250302</v>
      </c>
      <c r="BF89" s="93">
        <v>182491</v>
      </c>
      <c r="BG89" s="93">
        <v>191482</v>
      </c>
      <c r="BH89" s="104">
        <v>210286</v>
      </c>
      <c r="BI89" s="103">
        <v>260000</v>
      </c>
      <c r="BJ89" s="93">
        <v>265000</v>
      </c>
      <c r="BK89" s="93">
        <v>265000</v>
      </c>
      <c r="BL89" s="93">
        <v>265000</v>
      </c>
      <c r="BM89" s="93">
        <v>265000</v>
      </c>
      <c r="BN89" s="104">
        <v>265000</v>
      </c>
      <c r="BP89" s="25">
        <f t="shared" si="70"/>
        <v>179357.6</v>
      </c>
      <c r="BQ89" s="25">
        <f t="shared" si="52"/>
        <v>228834.68</v>
      </c>
      <c r="BR89" s="25">
        <f t="shared" si="53"/>
        <v>201478.08000000002</v>
      </c>
      <c r="BS89" s="25">
        <f t="shared" si="54"/>
        <v>188964.52000000002</v>
      </c>
      <c r="BT89" s="25">
        <f t="shared" si="55"/>
        <v>205020.88</v>
      </c>
      <c r="BU89" s="25">
        <f t="shared" si="71"/>
        <v>262631</v>
      </c>
      <c r="BV89" s="25">
        <f t="shared" si="72"/>
        <v>265000</v>
      </c>
      <c r="BW89" s="25">
        <f t="shared" si="73"/>
        <v>265000</v>
      </c>
      <c r="BX89" s="25">
        <f t="shared" si="56"/>
        <v>265000</v>
      </c>
      <c r="BY89" s="25">
        <f t="shared" si="74"/>
        <v>265000</v>
      </c>
      <c r="CA89" s="59">
        <f t="shared" si="75"/>
        <v>0</v>
      </c>
      <c r="CB89" s="59">
        <f t="shared" si="76"/>
        <v>0</v>
      </c>
      <c r="CC89" s="59">
        <f t="shared" si="77"/>
        <v>-41059.44</v>
      </c>
      <c r="CD89" s="59">
        <f t="shared" si="78"/>
        <v>-59025.72000000003</v>
      </c>
      <c r="CE89" s="59">
        <f t="shared" si="79"/>
        <v>-64027.24000000002</v>
      </c>
      <c r="CF89" s="59">
        <f t="shared" si="80"/>
        <v>0</v>
      </c>
      <c r="CG89" s="59">
        <f t="shared" si="81"/>
        <v>0</v>
      </c>
      <c r="CH89" s="59">
        <f t="shared" si="82"/>
        <v>-8974.249441199994</v>
      </c>
      <c r="CI89" s="59">
        <f t="shared" si="83"/>
        <v>-8080.576558800007</v>
      </c>
      <c r="CJ89" s="59">
        <f t="shared" si="84"/>
        <v>0</v>
      </c>
    </row>
    <row r="90" spans="1:88" ht="15">
      <c r="A90" s="61" t="s">
        <v>412</v>
      </c>
      <c r="B90" s="61" t="s">
        <v>413</v>
      </c>
      <c r="C90" s="80">
        <v>194851</v>
      </c>
      <c r="D90" s="67">
        <v>212845</v>
      </c>
      <c r="E90" s="75">
        <v>248349</v>
      </c>
      <c r="F90" s="76">
        <v>176921</v>
      </c>
      <c r="G90" s="75">
        <v>175798</v>
      </c>
      <c r="H90" s="76">
        <v>175318</v>
      </c>
      <c r="I90" s="82">
        <v>110000</v>
      </c>
      <c r="J90" s="69">
        <v>110000</v>
      </c>
      <c r="K90" s="77">
        <v>110000</v>
      </c>
      <c r="L90" s="78">
        <v>110000</v>
      </c>
      <c r="M90" s="77">
        <v>110000</v>
      </c>
      <c r="N90" s="78">
        <v>110000</v>
      </c>
      <c r="P90" s="25">
        <f t="shared" si="57"/>
        <v>207806.68</v>
      </c>
      <c r="Q90" s="25">
        <f t="shared" si="58"/>
        <v>238407.88</v>
      </c>
      <c r="R90" s="25">
        <f t="shared" si="59"/>
        <v>196920.84</v>
      </c>
      <c r="S90" s="25">
        <f t="shared" si="60"/>
        <v>176112.44</v>
      </c>
      <c r="T90" s="25">
        <f t="shared" si="61"/>
        <v>175452.4</v>
      </c>
      <c r="U90" s="25">
        <f t="shared" si="62"/>
        <v>110000</v>
      </c>
      <c r="V90" s="25">
        <f t="shared" si="63"/>
        <v>110000</v>
      </c>
      <c r="W90" s="25">
        <f t="shared" si="64"/>
        <v>110000</v>
      </c>
      <c r="X90" s="25">
        <f t="shared" si="65"/>
        <v>110000</v>
      </c>
      <c r="Y90" s="25">
        <f t="shared" si="66"/>
        <v>110000</v>
      </c>
      <c r="AA90" s="61" t="s">
        <v>412</v>
      </c>
      <c r="AB90" s="61" t="s">
        <v>413</v>
      </c>
      <c r="AC90" s="103">
        <v>194851</v>
      </c>
      <c r="AD90" s="93">
        <v>212845</v>
      </c>
      <c r="AE90" s="93">
        <v>248349</v>
      </c>
      <c r="AF90" s="93">
        <v>122499</v>
      </c>
      <c r="AG90" s="93">
        <v>121751</v>
      </c>
      <c r="AH90" s="104">
        <v>134532</v>
      </c>
      <c r="AI90" s="103">
        <v>110000</v>
      </c>
      <c r="AJ90" s="93">
        <v>110000</v>
      </c>
      <c r="AK90" s="93">
        <v>110000</v>
      </c>
      <c r="AL90" s="93">
        <v>110000</v>
      </c>
      <c r="AM90" s="93">
        <v>110000</v>
      </c>
      <c r="AN90" s="104">
        <v>110000</v>
      </c>
      <c r="AP90" s="25">
        <f t="shared" si="67"/>
        <v>207806.68</v>
      </c>
      <c r="AQ90" s="25">
        <f t="shared" si="45"/>
        <v>238407.88</v>
      </c>
      <c r="AR90" s="25">
        <f t="shared" si="46"/>
        <v>157737</v>
      </c>
      <c r="AS90" s="25">
        <f t="shared" si="47"/>
        <v>121960.44</v>
      </c>
      <c r="AT90" s="25">
        <f t="shared" si="48"/>
        <v>130953.32</v>
      </c>
      <c r="AU90" s="25">
        <f t="shared" si="68"/>
        <v>110000</v>
      </c>
      <c r="AV90" s="25">
        <f t="shared" si="49"/>
        <v>110000</v>
      </c>
      <c r="AW90" s="25">
        <f t="shared" si="50"/>
        <v>110000</v>
      </c>
      <c r="AX90" s="25">
        <f t="shared" si="51"/>
        <v>110000</v>
      </c>
      <c r="AY90" s="25">
        <f t="shared" si="69"/>
        <v>110000</v>
      </c>
      <c r="BA90" s="61" t="s">
        <v>412</v>
      </c>
      <c r="BB90" s="61" t="s">
        <v>413</v>
      </c>
      <c r="BC90" s="103">
        <v>194851</v>
      </c>
      <c r="BD90" s="93">
        <v>212845</v>
      </c>
      <c r="BE90" s="93">
        <v>248349</v>
      </c>
      <c r="BF90" s="93">
        <v>178156</v>
      </c>
      <c r="BG90" s="93">
        <v>177056</v>
      </c>
      <c r="BH90" s="104">
        <v>195644</v>
      </c>
      <c r="BI90" s="103">
        <v>110000</v>
      </c>
      <c r="BJ90" s="93">
        <v>110000</v>
      </c>
      <c r="BK90" s="93">
        <v>110000</v>
      </c>
      <c r="BL90" s="93">
        <v>110000</v>
      </c>
      <c r="BM90" s="93">
        <v>110000</v>
      </c>
      <c r="BN90" s="104">
        <v>110000</v>
      </c>
      <c r="BP90" s="25">
        <f t="shared" si="70"/>
        <v>207806.68</v>
      </c>
      <c r="BQ90" s="25">
        <f t="shared" si="52"/>
        <v>238407.88</v>
      </c>
      <c r="BR90" s="25">
        <f t="shared" si="53"/>
        <v>197810.03999999998</v>
      </c>
      <c r="BS90" s="25">
        <f t="shared" si="54"/>
        <v>177364</v>
      </c>
      <c r="BT90" s="25">
        <f t="shared" si="55"/>
        <v>190439.36</v>
      </c>
      <c r="BU90" s="25">
        <f t="shared" si="71"/>
        <v>110000</v>
      </c>
      <c r="BV90" s="25">
        <f t="shared" si="72"/>
        <v>110000</v>
      </c>
      <c r="BW90" s="25">
        <f t="shared" si="73"/>
        <v>110000</v>
      </c>
      <c r="BX90" s="25">
        <f t="shared" si="56"/>
        <v>110000</v>
      </c>
      <c r="BY90" s="25">
        <f t="shared" si="74"/>
        <v>110000</v>
      </c>
      <c r="CA90" s="59">
        <f t="shared" si="75"/>
        <v>0</v>
      </c>
      <c r="CB90" s="59">
        <f t="shared" si="76"/>
        <v>0</v>
      </c>
      <c r="CC90" s="59">
        <f t="shared" si="77"/>
        <v>-40073.03999999998</v>
      </c>
      <c r="CD90" s="59">
        <f t="shared" si="78"/>
        <v>-55403.56</v>
      </c>
      <c r="CE90" s="59">
        <f t="shared" si="79"/>
        <v>-59486.03999999998</v>
      </c>
      <c r="CF90" s="59">
        <f t="shared" si="80"/>
        <v>0</v>
      </c>
      <c r="CG90" s="59">
        <f t="shared" si="81"/>
        <v>0</v>
      </c>
      <c r="CH90" s="59">
        <f t="shared" si="82"/>
        <v>0</v>
      </c>
      <c r="CI90" s="59">
        <f t="shared" si="83"/>
        <v>0</v>
      </c>
      <c r="CJ90" s="59">
        <f t="shared" si="84"/>
        <v>0</v>
      </c>
    </row>
    <row r="91" spans="1:88" ht="15">
      <c r="A91" s="61" t="s">
        <v>418</v>
      </c>
      <c r="B91" s="61" t="s">
        <v>419</v>
      </c>
      <c r="C91" s="80">
        <v>0</v>
      </c>
      <c r="D91" s="67">
        <v>0</v>
      </c>
      <c r="E91" s="75">
        <v>0</v>
      </c>
      <c r="F91" s="76">
        <v>0</v>
      </c>
      <c r="G91" s="75">
        <v>0</v>
      </c>
      <c r="H91" s="76">
        <v>0</v>
      </c>
      <c r="I91" s="82">
        <v>2585091</v>
      </c>
      <c r="J91" s="69">
        <v>2662644</v>
      </c>
      <c r="K91" s="77">
        <v>2662644</v>
      </c>
      <c r="L91" s="78">
        <v>2131929</v>
      </c>
      <c r="M91" s="77">
        <v>2118314</v>
      </c>
      <c r="N91" s="78">
        <v>2112914</v>
      </c>
      <c r="P91" s="25">
        <f t="shared" si="57"/>
        <v>0</v>
      </c>
      <c r="Q91" s="25">
        <f t="shared" si="58"/>
        <v>0</v>
      </c>
      <c r="R91" s="25">
        <f t="shared" si="59"/>
        <v>0</v>
      </c>
      <c r="S91" s="25">
        <f t="shared" si="60"/>
        <v>0</v>
      </c>
      <c r="T91" s="25">
        <f t="shared" si="61"/>
        <v>0</v>
      </c>
      <c r="U91" s="25">
        <f t="shared" si="62"/>
        <v>2625899.3886</v>
      </c>
      <c r="V91" s="25">
        <f t="shared" si="63"/>
        <v>2662644</v>
      </c>
      <c r="W91" s="25">
        <f t="shared" si="64"/>
        <v>2383381.767</v>
      </c>
      <c r="X91" s="25">
        <f t="shared" si="65"/>
        <v>2124764.787</v>
      </c>
      <c r="Y91" s="25">
        <f t="shared" si="66"/>
        <v>2115472.52</v>
      </c>
      <c r="AA91" s="61" t="s">
        <v>418</v>
      </c>
      <c r="AB91" s="61" t="s">
        <v>419</v>
      </c>
      <c r="AC91" s="103">
        <v>0</v>
      </c>
      <c r="AD91" s="93">
        <v>0</v>
      </c>
      <c r="AE91" s="93">
        <v>0</v>
      </c>
      <c r="AF91" s="93">
        <v>0</v>
      </c>
      <c r="AG91" s="93">
        <v>0</v>
      </c>
      <c r="AH91" s="104">
        <v>0</v>
      </c>
      <c r="AI91" s="103">
        <v>2585091</v>
      </c>
      <c r="AJ91" s="93">
        <v>2662644</v>
      </c>
      <c r="AK91" s="93">
        <v>2662644</v>
      </c>
      <c r="AL91" s="93">
        <v>1524899</v>
      </c>
      <c r="AM91" s="93">
        <v>1598771</v>
      </c>
      <c r="AN91" s="104">
        <v>1756285</v>
      </c>
      <c r="AP91" s="25">
        <f t="shared" si="67"/>
        <v>0</v>
      </c>
      <c r="AQ91" s="25">
        <f t="shared" si="45"/>
        <v>0</v>
      </c>
      <c r="AR91" s="25">
        <f t="shared" si="46"/>
        <v>0</v>
      </c>
      <c r="AS91" s="25">
        <f t="shared" si="47"/>
        <v>0</v>
      </c>
      <c r="AT91" s="25">
        <f t="shared" si="48"/>
        <v>0</v>
      </c>
      <c r="AU91" s="25">
        <f t="shared" si="68"/>
        <v>2625899.3886</v>
      </c>
      <c r="AV91" s="25">
        <f t="shared" si="49"/>
        <v>2662644</v>
      </c>
      <c r="AW91" s="25">
        <f t="shared" si="50"/>
        <v>2063962.5810000002</v>
      </c>
      <c r="AX91" s="25">
        <f t="shared" si="51"/>
        <v>1563770.4464</v>
      </c>
      <c r="AY91" s="25">
        <f t="shared" si="69"/>
        <v>1681654.8668</v>
      </c>
      <c r="BA91" s="61" t="s">
        <v>418</v>
      </c>
      <c r="BB91" s="61" t="s">
        <v>419</v>
      </c>
      <c r="BC91" s="103">
        <v>0</v>
      </c>
      <c r="BD91" s="93">
        <v>0</v>
      </c>
      <c r="BE91" s="93">
        <v>0</v>
      </c>
      <c r="BF91" s="93">
        <v>0</v>
      </c>
      <c r="BG91" s="93">
        <v>0</v>
      </c>
      <c r="BH91" s="104">
        <v>0</v>
      </c>
      <c r="BI91" s="103">
        <v>2585091</v>
      </c>
      <c r="BJ91" s="93">
        <v>2662644</v>
      </c>
      <c r="BK91" s="93">
        <v>2662644</v>
      </c>
      <c r="BL91" s="93">
        <v>2217630</v>
      </c>
      <c r="BM91" s="93">
        <v>2325061</v>
      </c>
      <c r="BN91" s="104">
        <v>2554131</v>
      </c>
      <c r="BP91" s="25">
        <f t="shared" si="70"/>
        <v>0</v>
      </c>
      <c r="BQ91" s="25">
        <f t="shared" si="52"/>
        <v>0</v>
      </c>
      <c r="BR91" s="25">
        <f t="shared" si="53"/>
        <v>0</v>
      </c>
      <c r="BS91" s="25">
        <f t="shared" si="54"/>
        <v>0</v>
      </c>
      <c r="BT91" s="25">
        <f t="shared" si="55"/>
        <v>0</v>
      </c>
      <c r="BU91" s="25">
        <f t="shared" si="71"/>
        <v>2625899.3886</v>
      </c>
      <c r="BV91" s="25">
        <f t="shared" si="72"/>
        <v>2662644</v>
      </c>
      <c r="BW91" s="25">
        <f t="shared" si="73"/>
        <v>2428477.6332</v>
      </c>
      <c r="BX91" s="25">
        <f t="shared" si="56"/>
        <v>2274160.1922</v>
      </c>
      <c r="BY91" s="25">
        <f t="shared" si="74"/>
        <v>2445597.634</v>
      </c>
      <c r="CA91" s="59">
        <f t="shared" si="75"/>
        <v>0</v>
      </c>
      <c r="CB91" s="59">
        <f t="shared" si="76"/>
        <v>0</v>
      </c>
      <c r="CC91" s="59">
        <f t="shared" si="77"/>
        <v>0</v>
      </c>
      <c r="CD91" s="59">
        <f t="shared" si="78"/>
        <v>0</v>
      </c>
      <c r="CE91" s="59">
        <f t="shared" si="79"/>
        <v>0</v>
      </c>
      <c r="CF91" s="59">
        <f t="shared" si="80"/>
        <v>0</v>
      </c>
      <c r="CG91" s="59">
        <f t="shared" si="81"/>
        <v>0</v>
      </c>
      <c r="CH91" s="59">
        <f t="shared" si="82"/>
        <v>-364515.0521999998</v>
      </c>
      <c r="CI91" s="59">
        <f t="shared" si="83"/>
        <v>-710389.7457999999</v>
      </c>
      <c r="CJ91" s="59">
        <f t="shared" si="84"/>
        <v>-763942.7672000001</v>
      </c>
    </row>
    <row r="92" spans="1:88" ht="15">
      <c r="A92" s="61" t="s">
        <v>354</v>
      </c>
      <c r="B92" s="61" t="s">
        <v>355</v>
      </c>
      <c r="C92" s="80">
        <v>686144</v>
      </c>
      <c r="D92" s="67">
        <v>628821</v>
      </c>
      <c r="E92" s="75">
        <v>713498</v>
      </c>
      <c r="F92" s="76">
        <v>511292</v>
      </c>
      <c r="G92" s="75">
        <v>508102</v>
      </c>
      <c r="H92" s="76">
        <v>506559</v>
      </c>
      <c r="I92" s="82">
        <v>1130000</v>
      </c>
      <c r="J92" s="69">
        <v>1130000</v>
      </c>
      <c r="K92" s="77">
        <v>1130000</v>
      </c>
      <c r="L92" s="78">
        <v>1130000</v>
      </c>
      <c r="M92" s="77">
        <v>1130000</v>
      </c>
      <c r="N92" s="78">
        <v>1130000</v>
      </c>
      <c r="P92" s="25">
        <f t="shared" si="57"/>
        <v>644871.44</v>
      </c>
      <c r="Q92" s="25">
        <f t="shared" si="58"/>
        <v>689788.44</v>
      </c>
      <c r="R92" s="25">
        <f t="shared" si="59"/>
        <v>567909.68</v>
      </c>
      <c r="S92" s="25">
        <f t="shared" si="60"/>
        <v>508995.2</v>
      </c>
      <c r="T92" s="25">
        <f t="shared" si="61"/>
        <v>506991.04000000004</v>
      </c>
      <c r="U92" s="25">
        <f t="shared" si="62"/>
        <v>1130000</v>
      </c>
      <c r="V92" s="25">
        <f t="shared" si="63"/>
        <v>1130000</v>
      </c>
      <c r="W92" s="25">
        <f t="shared" si="64"/>
        <v>1130000</v>
      </c>
      <c r="X92" s="25">
        <f t="shared" si="65"/>
        <v>1130000</v>
      </c>
      <c r="Y92" s="25">
        <f t="shared" si="66"/>
        <v>1130000</v>
      </c>
      <c r="AA92" s="61" t="s">
        <v>354</v>
      </c>
      <c r="AB92" s="61" t="s">
        <v>355</v>
      </c>
      <c r="AC92" s="103">
        <v>686144</v>
      </c>
      <c r="AD92" s="93">
        <v>628821</v>
      </c>
      <c r="AE92" s="93">
        <v>713498</v>
      </c>
      <c r="AF92" s="93">
        <v>364648</v>
      </c>
      <c r="AG92" s="93">
        <v>382743</v>
      </c>
      <c r="AH92" s="104">
        <v>415513</v>
      </c>
      <c r="AI92" s="103">
        <v>1130000</v>
      </c>
      <c r="AJ92" s="93">
        <v>1130000</v>
      </c>
      <c r="AK92" s="93">
        <v>1130000</v>
      </c>
      <c r="AL92" s="93">
        <v>844946.279</v>
      </c>
      <c r="AM92" s="93">
        <v>923828.21</v>
      </c>
      <c r="AN92" s="104">
        <v>1013346.754</v>
      </c>
      <c r="AP92" s="25">
        <f t="shared" si="67"/>
        <v>644871.44</v>
      </c>
      <c r="AQ92" s="25">
        <f t="shared" si="45"/>
        <v>689788.44</v>
      </c>
      <c r="AR92" s="25">
        <f t="shared" si="46"/>
        <v>462326</v>
      </c>
      <c r="AS92" s="25">
        <f t="shared" si="47"/>
        <v>377676.39999999997</v>
      </c>
      <c r="AT92" s="25">
        <f t="shared" si="48"/>
        <v>406337.4</v>
      </c>
      <c r="AU92" s="25">
        <f t="shared" si="68"/>
        <v>1130000</v>
      </c>
      <c r="AV92" s="25">
        <f t="shared" si="49"/>
        <v>1130000</v>
      </c>
      <c r="AW92" s="25">
        <f t="shared" si="50"/>
        <v>980004.7320097999</v>
      </c>
      <c r="AX92" s="25">
        <f t="shared" si="51"/>
        <v>886453.9510922</v>
      </c>
      <c r="AY92" s="25">
        <f t="shared" si="69"/>
        <v>970932.8678527998</v>
      </c>
      <c r="BA92" s="61" t="s">
        <v>354</v>
      </c>
      <c r="BB92" s="61" t="s">
        <v>355</v>
      </c>
      <c r="BC92" s="103">
        <v>686144</v>
      </c>
      <c r="BD92" s="93">
        <v>628821</v>
      </c>
      <c r="BE92" s="93">
        <v>713498</v>
      </c>
      <c r="BF92" s="93">
        <v>530318</v>
      </c>
      <c r="BG92" s="93">
        <v>556572</v>
      </c>
      <c r="BH92" s="104">
        <v>604176</v>
      </c>
      <c r="BI92" s="103">
        <v>1130000</v>
      </c>
      <c r="BJ92" s="93">
        <v>1130000</v>
      </c>
      <c r="BK92" s="93">
        <v>1130000</v>
      </c>
      <c r="BL92" s="93">
        <v>1130000</v>
      </c>
      <c r="BM92" s="93">
        <v>1130000</v>
      </c>
      <c r="BN92" s="104">
        <v>1130000</v>
      </c>
      <c r="BP92" s="25">
        <f t="shared" si="70"/>
        <v>644871.44</v>
      </c>
      <c r="BQ92" s="25">
        <f t="shared" si="52"/>
        <v>689788.44</v>
      </c>
      <c r="BR92" s="25">
        <f t="shared" si="53"/>
        <v>581608.4</v>
      </c>
      <c r="BS92" s="25">
        <f t="shared" si="54"/>
        <v>549220.88</v>
      </c>
      <c r="BT92" s="25">
        <f t="shared" si="55"/>
        <v>590846.88</v>
      </c>
      <c r="BU92" s="25">
        <f t="shared" si="71"/>
        <v>1130000</v>
      </c>
      <c r="BV92" s="25">
        <f t="shared" si="72"/>
        <v>1130000</v>
      </c>
      <c r="BW92" s="25">
        <f t="shared" si="73"/>
        <v>1130000</v>
      </c>
      <c r="BX92" s="25">
        <f t="shared" si="56"/>
        <v>1130000</v>
      </c>
      <c r="BY92" s="25">
        <f t="shared" si="74"/>
        <v>1130000</v>
      </c>
      <c r="CA92" s="59">
        <f t="shared" si="75"/>
        <v>0</v>
      </c>
      <c r="CB92" s="59">
        <f t="shared" si="76"/>
        <v>0</v>
      </c>
      <c r="CC92" s="59">
        <f t="shared" si="77"/>
        <v>-119282.40000000002</v>
      </c>
      <c r="CD92" s="59">
        <f t="shared" si="78"/>
        <v>-171544.48000000004</v>
      </c>
      <c r="CE92" s="59">
        <f t="shared" si="79"/>
        <v>-184509.47999999998</v>
      </c>
      <c r="CF92" s="59">
        <f t="shared" si="80"/>
        <v>0</v>
      </c>
      <c r="CG92" s="59">
        <f t="shared" si="81"/>
        <v>0</v>
      </c>
      <c r="CH92" s="59">
        <f t="shared" si="82"/>
        <v>-149995.26799020008</v>
      </c>
      <c r="CI92" s="59">
        <f t="shared" si="83"/>
        <v>-243546.0489078</v>
      </c>
      <c r="CJ92" s="59">
        <f t="shared" si="84"/>
        <v>-159067.13214720017</v>
      </c>
    </row>
    <row r="93" spans="1:88" ht="15">
      <c r="A93" s="61" t="s">
        <v>600</v>
      </c>
      <c r="B93" s="61" t="s">
        <v>601</v>
      </c>
      <c r="C93" s="80">
        <v>4134128</v>
      </c>
      <c r="D93" s="67">
        <v>4262329</v>
      </c>
      <c r="E93" s="75">
        <v>4946797</v>
      </c>
      <c r="F93" s="76">
        <v>3445125</v>
      </c>
      <c r="G93" s="75">
        <v>3423170</v>
      </c>
      <c r="H93" s="76">
        <v>3413992</v>
      </c>
      <c r="I93" s="82">
        <v>1400000</v>
      </c>
      <c r="J93" s="69">
        <v>1475000</v>
      </c>
      <c r="K93" s="77">
        <v>1475000</v>
      </c>
      <c r="L93" s="78">
        <v>1475000</v>
      </c>
      <c r="M93" s="77">
        <v>1475000</v>
      </c>
      <c r="N93" s="78">
        <v>1475000</v>
      </c>
      <c r="P93" s="25">
        <f t="shared" si="57"/>
        <v>4226432.72</v>
      </c>
      <c r="Q93" s="25">
        <f t="shared" si="58"/>
        <v>4755145.96</v>
      </c>
      <c r="R93" s="25">
        <f t="shared" si="59"/>
        <v>3865593.16</v>
      </c>
      <c r="S93" s="25">
        <f t="shared" si="60"/>
        <v>3429317.4</v>
      </c>
      <c r="T93" s="25">
        <f t="shared" si="61"/>
        <v>3416561.84</v>
      </c>
      <c r="U93" s="25">
        <f t="shared" si="62"/>
        <v>1439465</v>
      </c>
      <c r="V93" s="25">
        <f t="shared" si="63"/>
        <v>1475000</v>
      </c>
      <c r="W93" s="25">
        <f t="shared" si="64"/>
        <v>1475000</v>
      </c>
      <c r="X93" s="25">
        <f t="shared" si="65"/>
        <v>1475000</v>
      </c>
      <c r="Y93" s="25">
        <f t="shared" si="66"/>
        <v>1475000</v>
      </c>
      <c r="AA93" s="61" t="s">
        <v>600</v>
      </c>
      <c r="AB93" s="61" t="s">
        <v>601</v>
      </c>
      <c r="AC93" s="103">
        <v>4134128</v>
      </c>
      <c r="AD93" s="93">
        <v>4262329</v>
      </c>
      <c r="AE93" s="93">
        <v>4946797</v>
      </c>
      <c r="AF93" s="93">
        <v>2482994</v>
      </c>
      <c r="AG93" s="93">
        <v>2691737</v>
      </c>
      <c r="AH93" s="104">
        <v>2956339</v>
      </c>
      <c r="AI93" s="103">
        <v>1400000</v>
      </c>
      <c r="AJ93" s="93">
        <v>1475000</v>
      </c>
      <c r="AK93" s="93">
        <v>1475000</v>
      </c>
      <c r="AL93" s="93">
        <v>1475000</v>
      </c>
      <c r="AM93" s="93">
        <v>1475000</v>
      </c>
      <c r="AN93" s="104">
        <v>1475000</v>
      </c>
      <c r="AP93" s="25">
        <f t="shared" si="67"/>
        <v>4226432.72</v>
      </c>
      <c r="AQ93" s="25">
        <f t="shared" si="45"/>
        <v>4755145.96</v>
      </c>
      <c r="AR93" s="25">
        <f t="shared" si="46"/>
        <v>3172858.84</v>
      </c>
      <c r="AS93" s="25">
        <f t="shared" si="47"/>
        <v>2633288.96</v>
      </c>
      <c r="AT93" s="25">
        <f t="shared" si="48"/>
        <v>2882250.4400000004</v>
      </c>
      <c r="AU93" s="25">
        <f t="shared" si="68"/>
        <v>1439465</v>
      </c>
      <c r="AV93" s="25">
        <f t="shared" si="49"/>
        <v>1475000</v>
      </c>
      <c r="AW93" s="25">
        <f t="shared" si="50"/>
        <v>1475000</v>
      </c>
      <c r="AX93" s="25">
        <f t="shared" si="51"/>
        <v>1475000</v>
      </c>
      <c r="AY93" s="25">
        <f t="shared" si="69"/>
        <v>1475000</v>
      </c>
      <c r="BA93" s="61" t="s">
        <v>600</v>
      </c>
      <c r="BB93" s="61" t="s">
        <v>601</v>
      </c>
      <c r="BC93" s="103">
        <v>4134128</v>
      </c>
      <c r="BD93" s="93">
        <v>4262329</v>
      </c>
      <c r="BE93" s="93">
        <v>4946797</v>
      </c>
      <c r="BF93" s="93">
        <v>3611082</v>
      </c>
      <c r="BG93" s="93">
        <v>3914315</v>
      </c>
      <c r="BH93" s="104">
        <v>4299059</v>
      </c>
      <c r="BI93" s="103">
        <v>1400000</v>
      </c>
      <c r="BJ93" s="93">
        <v>1475000</v>
      </c>
      <c r="BK93" s="93">
        <v>1475000</v>
      </c>
      <c r="BL93" s="93">
        <v>1475000</v>
      </c>
      <c r="BM93" s="93">
        <v>1475000</v>
      </c>
      <c r="BN93" s="104">
        <v>1475000</v>
      </c>
      <c r="BP93" s="25">
        <f t="shared" si="70"/>
        <v>4226432.72</v>
      </c>
      <c r="BQ93" s="25">
        <f t="shared" si="52"/>
        <v>4755145.96</v>
      </c>
      <c r="BR93" s="25">
        <f t="shared" si="53"/>
        <v>3985082.2</v>
      </c>
      <c r="BS93" s="25">
        <f t="shared" si="54"/>
        <v>3829409.76</v>
      </c>
      <c r="BT93" s="25">
        <f t="shared" si="55"/>
        <v>4191330.68</v>
      </c>
      <c r="BU93" s="25">
        <f t="shared" si="71"/>
        <v>1439465</v>
      </c>
      <c r="BV93" s="25">
        <f t="shared" si="72"/>
        <v>1475000</v>
      </c>
      <c r="BW93" s="25">
        <f t="shared" si="73"/>
        <v>1475000</v>
      </c>
      <c r="BX93" s="25">
        <f t="shared" si="56"/>
        <v>1475000</v>
      </c>
      <c r="BY93" s="25">
        <f t="shared" si="74"/>
        <v>1475000</v>
      </c>
      <c r="CA93" s="59">
        <f t="shared" si="75"/>
        <v>0</v>
      </c>
      <c r="CB93" s="59">
        <f t="shared" si="76"/>
        <v>0</v>
      </c>
      <c r="CC93" s="59">
        <f t="shared" si="77"/>
        <v>-812223.3600000003</v>
      </c>
      <c r="CD93" s="59">
        <f t="shared" si="78"/>
        <v>-1196120.7999999998</v>
      </c>
      <c r="CE93" s="59">
        <f t="shared" si="79"/>
        <v>-1309080.2399999998</v>
      </c>
      <c r="CF93" s="59">
        <f t="shared" si="80"/>
        <v>0</v>
      </c>
      <c r="CG93" s="59">
        <f t="shared" si="81"/>
        <v>0</v>
      </c>
      <c r="CH93" s="59">
        <f t="shared" si="82"/>
        <v>0</v>
      </c>
      <c r="CI93" s="59">
        <f t="shared" si="83"/>
        <v>0</v>
      </c>
      <c r="CJ93" s="59">
        <f t="shared" si="84"/>
        <v>0</v>
      </c>
    </row>
    <row r="94" spans="1:88" ht="15">
      <c r="A94" s="61" t="s">
        <v>608</v>
      </c>
      <c r="B94" s="61" t="s">
        <v>609</v>
      </c>
      <c r="C94" s="80">
        <v>1956712</v>
      </c>
      <c r="D94" s="67">
        <v>1993795</v>
      </c>
      <c r="E94" s="75">
        <v>2316722</v>
      </c>
      <c r="F94" s="76">
        <v>1625796</v>
      </c>
      <c r="G94" s="75">
        <v>1615442</v>
      </c>
      <c r="H94" s="76">
        <v>1611108</v>
      </c>
      <c r="I94" s="82">
        <v>626000</v>
      </c>
      <c r="J94" s="69">
        <v>626000</v>
      </c>
      <c r="K94" s="77">
        <v>626000</v>
      </c>
      <c r="L94" s="78">
        <v>626000</v>
      </c>
      <c r="M94" s="77">
        <v>626000</v>
      </c>
      <c r="N94" s="78">
        <v>626000</v>
      </c>
      <c r="P94" s="25">
        <f t="shared" si="57"/>
        <v>1983411.76</v>
      </c>
      <c r="Q94" s="25">
        <f t="shared" si="58"/>
        <v>2226302.44</v>
      </c>
      <c r="R94" s="25">
        <f t="shared" si="59"/>
        <v>1819255.2799999998</v>
      </c>
      <c r="S94" s="25">
        <f t="shared" si="60"/>
        <v>1618341.12</v>
      </c>
      <c r="T94" s="25">
        <f t="shared" si="61"/>
        <v>1612321.52</v>
      </c>
      <c r="U94" s="25">
        <f t="shared" si="62"/>
        <v>626000</v>
      </c>
      <c r="V94" s="25">
        <f t="shared" si="63"/>
        <v>626000</v>
      </c>
      <c r="W94" s="25">
        <f t="shared" si="64"/>
        <v>626000</v>
      </c>
      <c r="X94" s="25">
        <f t="shared" si="65"/>
        <v>626000</v>
      </c>
      <c r="Y94" s="25">
        <f t="shared" si="66"/>
        <v>626000</v>
      </c>
      <c r="AA94" s="61" t="s">
        <v>608</v>
      </c>
      <c r="AB94" s="61" t="s">
        <v>609</v>
      </c>
      <c r="AC94" s="103">
        <v>1956712</v>
      </c>
      <c r="AD94" s="93">
        <v>1993795</v>
      </c>
      <c r="AE94" s="93">
        <v>2316722</v>
      </c>
      <c r="AF94" s="93">
        <v>1172767</v>
      </c>
      <c r="AG94" s="93">
        <v>1232716</v>
      </c>
      <c r="AH94" s="104">
        <v>1341637</v>
      </c>
      <c r="AI94" s="103">
        <v>626000</v>
      </c>
      <c r="AJ94" s="93">
        <v>626000</v>
      </c>
      <c r="AK94" s="93">
        <v>626000</v>
      </c>
      <c r="AL94" s="93">
        <v>626000</v>
      </c>
      <c r="AM94" s="93">
        <v>626000</v>
      </c>
      <c r="AN94" s="104">
        <v>626000</v>
      </c>
      <c r="AP94" s="25">
        <f t="shared" si="67"/>
        <v>1983411.76</v>
      </c>
      <c r="AQ94" s="25">
        <f t="shared" si="45"/>
        <v>2226302.44</v>
      </c>
      <c r="AR94" s="25">
        <f t="shared" si="46"/>
        <v>1493074.4</v>
      </c>
      <c r="AS94" s="25">
        <f t="shared" si="47"/>
        <v>1215930.28</v>
      </c>
      <c r="AT94" s="25">
        <f t="shared" si="48"/>
        <v>1311139.12</v>
      </c>
      <c r="AU94" s="25">
        <f t="shared" si="68"/>
        <v>626000</v>
      </c>
      <c r="AV94" s="25">
        <f t="shared" si="49"/>
        <v>626000</v>
      </c>
      <c r="AW94" s="25">
        <f t="shared" si="50"/>
        <v>626000</v>
      </c>
      <c r="AX94" s="25">
        <f t="shared" si="51"/>
        <v>626000</v>
      </c>
      <c r="AY94" s="25">
        <f t="shared" si="69"/>
        <v>626000</v>
      </c>
      <c r="BA94" s="61" t="s">
        <v>608</v>
      </c>
      <c r="BB94" s="61" t="s">
        <v>609</v>
      </c>
      <c r="BC94" s="103">
        <v>1956712</v>
      </c>
      <c r="BD94" s="93">
        <v>1993795</v>
      </c>
      <c r="BE94" s="93">
        <v>2316722</v>
      </c>
      <c r="BF94" s="93">
        <v>1705582</v>
      </c>
      <c r="BG94" s="93">
        <v>1792650</v>
      </c>
      <c r="BH94" s="104">
        <v>1951093</v>
      </c>
      <c r="BI94" s="103">
        <v>626000</v>
      </c>
      <c r="BJ94" s="93">
        <v>626000</v>
      </c>
      <c r="BK94" s="93">
        <v>626000</v>
      </c>
      <c r="BL94" s="93">
        <v>626000</v>
      </c>
      <c r="BM94" s="93">
        <v>626000</v>
      </c>
      <c r="BN94" s="104">
        <v>626000</v>
      </c>
      <c r="BP94" s="25">
        <f t="shared" si="70"/>
        <v>1983411.76</v>
      </c>
      <c r="BQ94" s="25">
        <f t="shared" si="52"/>
        <v>2226302.44</v>
      </c>
      <c r="BR94" s="25">
        <f t="shared" si="53"/>
        <v>1876701.2000000002</v>
      </c>
      <c r="BS94" s="25">
        <f t="shared" si="54"/>
        <v>1768270.96</v>
      </c>
      <c r="BT94" s="25">
        <f t="shared" si="55"/>
        <v>1906728.96</v>
      </c>
      <c r="BU94" s="25">
        <f t="shared" si="71"/>
        <v>626000</v>
      </c>
      <c r="BV94" s="25">
        <f t="shared" si="72"/>
        <v>626000</v>
      </c>
      <c r="BW94" s="25">
        <f t="shared" si="73"/>
        <v>626000</v>
      </c>
      <c r="BX94" s="25">
        <f t="shared" si="56"/>
        <v>626000</v>
      </c>
      <c r="BY94" s="25">
        <f t="shared" si="74"/>
        <v>626000</v>
      </c>
      <c r="CA94" s="59">
        <f t="shared" si="75"/>
        <v>0</v>
      </c>
      <c r="CB94" s="59">
        <f t="shared" si="76"/>
        <v>0</v>
      </c>
      <c r="CC94" s="59">
        <f t="shared" si="77"/>
        <v>-383626.8000000003</v>
      </c>
      <c r="CD94" s="59">
        <f t="shared" si="78"/>
        <v>-552340.6799999999</v>
      </c>
      <c r="CE94" s="59">
        <f t="shared" si="79"/>
        <v>-595589.8399999999</v>
      </c>
      <c r="CF94" s="59">
        <f t="shared" si="80"/>
        <v>0</v>
      </c>
      <c r="CG94" s="59">
        <f t="shared" si="81"/>
        <v>0</v>
      </c>
      <c r="CH94" s="59">
        <f t="shared" si="82"/>
        <v>0</v>
      </c>
      <c r="CI94" s="59">
        <f t="shared" si="83"/>
        <v>0</v>
      </c>
      <c r="CJ94" s="59">
        <f t="shared" si="84"/>
        <v>0</v>
      </c>
    </row>
    <row r="95" spans="1:88" ht="15">
      <c r="A95" s="61" t="s">
        <v>84</v>
      </c>
      <c r="B95" s="61" t="s">
        <v>85</v>
      </c>
      <c r="C95" s="80">
        <v>789270</v>
      </c>
      <c r="D95" s="67">
        <v>883112</v>
      </c>
      <c r="E95" s="75">
        <v>1000230</v>
      </c>
      <c r="F95" s="76">
        <v>677315</v>
      </c>
      <c r="G95" s="75">
        <v>672882</v>
      </c>
      <c r="H95" s="76">
        <v>669900</v>
      </c>
      <c r="I95" s="82">
        <v>4449366</v>
      </c>
      <c r="J95" s="69">
        <v>4449366</v>
      </c>
      <c r="K95" s="77">
        <v>4449366</v>
      </c>
      <c r="L95" s="78">
        <v>3946162.9359999998</v>
      </c>
      <c r="M95" s="77">
        <v>3921066.843</v>
      </c>
      <c r="N95" s="78">
        <v>3912338.052</v>
      </c>
      <c r="P95" s="25">
        <f t="shared" si="57"/>
        <v>856836.24</v>
      </c>
      <c r="Q95" s="25">
        <f t="shared" si="58"/>
        <v>967436.96</v>
      </c>
      <c r="R95" s="25">
        <f t="shared" si="59"/>
        <v>767731.2</v>
      </c>
      <c r="S95" s="25">
        <f t="shared" si="60"/>
        <v>674123.24</v>
      </c>
      <c r="T95" s="25">
        <f t="shared" si="61"/>
        <v>670734.96</v>
      </c>
      <c r="U95" s="25">
        <f t="shared" si="62"/>
        <v>4449366</v>
      </c>
      <c r="V95" s="25">
        <f t="shared" si="63"/>
        <v>4449366</v>
      </c>
      <c r="W95" s="25">
        <f t="shared" si="64"/>
        <v>4184580.5477231997</v>
      </c>
      <c r="X95" s="25">
        <f t="shared" si="65"/>
        <v>3932957.3718633996</v>
      </c>
      <c r="Y95" s="25">
        <f t="shared" si="66"/>
        <v>3916473.7531757997</v>
      </c>
      <c r="AA95" s="61" t="s">
        <v>84</v>
      </c>
      <c r="AB95" s="61" t="s">
        <v>85</v>
      </c>
      <c r="AC95" s="103">
        <v>789270</v>
      </c>
      <c r="AD95" s="93">
        <v>883112</v>
      </c>
      <c r="AE95" s="93">
        <v>1000230</v>
      </c>
      <c r="AF95" s="93">
        <v>478453</v>
      </c>
      <c r="AG95" s="93">
        <v>549052</v>
      </c>
      <c r="AH95" s="104">
        <v>602332</v>
      </c>
      <c r="AI95" s="103">
        <v>4449366</v>
      </c>
      <c r="AJ95" s="93">
        <v>4449366</v>
      </c>
      <c r="AK95" s="93">
        <v>4449366</v>
      </c>
      <c r="AL95" s="93">
        <v>2801928.267</v>
      </c>
      <c r="AM95" s="93">
        <v>3167369.355</v>
      </c>
      <c r="AN95" s="104">
        <v>3494749.796</v>
      </c>
      <c r="AP95" s="25">
        <f t="shared" si="67"/>
        <v>856836.24</v>
      </c>
      <c r="AQ95" s="25">
        <f t="shared" si="45"/>
        <v>967436.96</v>
      </c>
      <c r="AR95" s="25">
        <f t="shared" si="46"/>
        <v>624550.56</v>
      </c>
      <c r="AS95" s="25">
        <f t="shared" si="47"/>
        <v>529284.28</v>
      </c>
      <c r="AT95" s="25">
        <f t="shared" si="48"/>
        <v>587413.6</v>
      </c>
      <c r="AU95" s="25">
        <f t="shared" si="68"/>
        <v>4449366</v>
      </c>
      <c r="AV95" s="25">
        <f t="shared" si="49"/>
        <v>4449366</v>
      </c>
      <c r="AW95" s="25">
        <f t="shared" si="50"/>
        <v>3582484.2648954</v>
      </c>
      <c r="AX95" s="25">
        <f t="shared" si="51"/>
        <v>2994223.3675056</v>
      </c>
      <c r="AY95" s="25">
        <f t="shared" si="69"/>
        <v>3339636.9430542</v>
      </c>
      <c r="BA95" s="61" t="s">
        <v>84</v>
      </c>
      <c r="BB95" s="61" t="s">
        <v>85</v>
      </c>
      <c r="BC95" s="103">
        <v>789270</v>
      </c>
      <c r="BD95" s="93">
        <v>883112</v>
      </c>
      <c r="BE95" s="93">
        <v>1000230</v>
      </c>
      <c r="BF95" s="93">
        <v>695711</v>
      </c>
      <c r="BG95" s="93">
        <v>798320</v>
      </c>
      <c r="BH95" s="104">
        <v>874782</v>
      </c>
      <c r="BI95" s="103">
        <v>4449366</v>
      </c>
      <c r="BJ95" s="93">
        <v>4449366</v>
      </c>
      <c r="BK95" s="93">
        <v>4449366</v>
      </c>
      <c r="BL95" s="93">
        <v>4074880.667</v>
      </c>
      <c r="BM95" s="93">
        <v>4449366</v>
      </c>
      <c r="BN95" s="104">
        <v>4449366</v>
      </c>
      <c r="BP95" s="25">
        <f t="shared" si="70"/>
        <v>856836.24</v>
      </c>
      <c r="BQ95" s="25">
        <f t="shared" si="52"/>
        <v>967436.96</v>
      </c>
      <c r="BR95" s="25">
        <f t="shared" si="53"/>
        <v>780976.3200000001</v>
      </c>
      <c r="BS95" s="25">
        <f t="shared" si="54"/>
        <v>769589.48</v>
      </c>
      <c r="BT95" s="25">
        <f t="shared" si="55"/>
        <v>853372.6399999999</v>
      </c>
      <c r="BU95" s="25">
        <f t="shared" si="71"/>
        <v>4449366</v>
      </c>
      <c r="BV95" s="25">
        <f t="shared" si="72"/>
        <v>4449366</v>
      </c>
      <c r="BW95" s="25">
        <f t="shared" si="73"/>
        <v>4252311.8177754</v>
      </c>
      <c r="BX95" s="25">
        <f t="shared" si="56"/>
        <v>4271934.8492246</v>
      </c>
      <c r="BY95" s="25">
        <f t="shared" si="74"/>
        <v>4449366</v>
      </c>
      <c r="CA95" s="59">
        <f t="shared" si="75"/>
        <v>0</v>
      </c>
      <c r="CB95" s="59">
        <f t="shared" si="76"/>
        <v>0</v>
      </c>
      <c r="CC95" s="59">
        <f t="shared" si="77"/>
        <v>-156425.76</v>
      </c>
      <c r="CD95" s="59">
        <f t="shared" si="78"/>
        <v>-240305.19999999995</v>
      </c>
      <c r="CE95" s="59">
        <f t="shared" si="79"/>
        <v>-265959.0399999999</v>
      </c>
      <c r="CF95" s="59">
        <f t="shared" si="80"/>
        <v>0</v>
      </c>
      <c r="CG95" s="59">
        <f t="shared" si="81"/>
        <v>0</v>
      </c>
      <c r="CH95" s="59">
        <f t="shared" si="82"/>
        <v>-669827.5528800003</v>
      </c>
      <c r="CI95" s="59">
        <f t="shared" si="83"/>
        <v>-1277711.4817189998</v>
      </c>
      <c r="CJ95" s="59">
        <f t="shared" si="84"/>
        <v>-1109729.0569457998</v>
      </c>
    </row>
    <row r="96" spans="1:88" ht="15">
      <c r="A96" s="61" t="s">
        <v>468</v>
      </c>
      <c r="B96" s="61" t="s">
        <v>469</v>
      </c>
      <c r="C96" s="80">
        <v>0</v>
      </c>
      <c r="D96" s="67">
        <v>0</v>
      </c>
      <c r="E96" s="75">
        <v>0</v>
      </c>
      <c r="F96" s="76">
        <v>0</v>
      </c>
      <c r="G96" s="75">
        <v>0</v>
      </c>
      <c r="H96" s="76">
        <v>0</v>
      </c>
      <c r="I96" s="82">
        <v>692838</v>
      </c>
      <c r="J96" s="69">
        <v>708143</v>
      </c>
      <c r="K96" s="77">
        <v>708143</v>
      </c>
      <c r="L96" s="78">
        <v>626352</v>
      </c>
      <c r="M96" s="77">
        <v>622351</v>
      </c>
      <c r="N96" s="78">
        <v>620764</v>
      </c>
      <c r="P96" s="25">
        <f t="shared" si="57"/>
        <v>0</v>
      </c>
      <c r="Q96" s="25">
        <f t="shared" si="58"/>
        <v>0</v>
      </c>
      <c r="R96" s="25">
        <f t="shared" si="59"/>
        <v>0</v>
      </c>
      <c r="S96" s="25">
        <f t="shared" si="60"/>
        <v>0</v>
      </c>
      <c r="T96" s="25">
        <f t="shared" si="61"/>
        <v>0</v>
      </c>
      <c r="U96" s="25">
        <f t="shared" si="62"/>
        <v>700891.4909999999</v>
      </c>
      <c r="V96" s="25">
        <f t="shared" si="63"/>
        <v>708143</v>
      </c>
      <c r="W96" s="25">
        <f t="shared" si="64"/>
        <v>665104.5758</v>
      </c>
      <c r="X96" s="25">
        <f t="shared" si="65"/>
        <v>624246.6738</v>
      </c>
      <c r="Y96" s="25">
        <f t="shared" si="66"/>
        <v>621515.9206</v>
      </c>
      <c r="AA96" s="61" t="s">
        <v>468</v>
      </c>
      <c r="AB96" s="61" t="s">
        <v>469</v>
      </c>
      <c r="AC96" s="103">
        <v>0</v>
      </c>
      <c r="AD96" s="93">
        <v>0</v>
      </c>
      <c r="AE96" s="93">
        <v>0</v>
      </c>
      <c r="AF96" s="93">
        <v>0</v>
      </c>
      <c r="AG96" s="93">
        <v>0</v>
      </c>
      <c r="AH96" s="104">
        <v>0</v>
      </c>
      <c r="AI96" s="103">
        <v>692838</v>
      </c>
      <c r="AJ96" s="93">
        <v>708143</v>
      </c>
      <c r="AK96" s="93">
        <v>708143</v>
      </c>
      <c r="AL96" s="93">
        <v>442487</v>
      </c>
      <c r="AM96" s="93">
        <v>493982</v>
      </c>
      <c r="AN96" s="104">
        <v>543635</v>
      </c>
      <c r="AP96" s="25">
        <f t="shared" si="67"/>
        <v>0</v>
      </c>
      <c r="AQ96" s="25">
        <f t="shared" si="45"/>
        <v>0</v>
      </c>
      <c r="AR96" s="25">
        <f t="shared" si="46"/>
        <v>0</v>
      </c>
      <c r="AS96" s="25">
        <f t="shared" si="47"/>
        <v>0</v>
      </c>
      <c r="AT96" s="25">
        <f t="shared" si="48"/>
        <v>0</v>
      </c>
      <c r="AU96" s="25">
        <f t="shared" si="68"/>
        <v>700891.4909999999</v>
      </c>
      <c r="AV96" s="25">
        <f t="shared" si="49"/>
        <v>708143</v>
      </c>
      <c r="AW96" s="25">
        <f t="shared" si="50"/>
        <v>568354.8128</v>
      </c>
      <c r="AX96" s="25">
        <f t="shared" si="51"/>
        <v>469583.669</v>
      </c>
      <c r="AY96" s="25">
        <f t="shared" si="69"/>
        <v>520109.4086</v>
      </c>
      <c r="BA96" s="61" t="s">
        <v>468</v>
      </c>
      <c r="BB96" s="61" t="s">
        <v>469</v>
      </c>
      <c r="BC96" s="103">
        <v>0</v>
      </c>
      <c r="BD96" s="93">
        <v>0</v>
      </c>
      <c r="BE96" s="93">
        <v>0</v>
      </c>
      <c r="BF96" s="93">
        <v>0</v>
      </c>
      <c r="BG96" s="93">
        <v>0</v>
      </c>
      <c r="BH96" s="104">
        <v>0</v>
      </c>
      <c r="BI96" s="103">
        <v>692838</v>
      </c>
      <c r="BJ96" s="93">
        <v>708143</v>
      </c>
      <c r="BK96" s="93">
        <v>708143</v>
      </c>
      <c r="BL96" s="93">
        <v>643500</v>
      </c>
      <c r="BM96" s="93">
        <v>708143</v>
      </c>
      <c r="BN96" s="104">
        <v>708143</v>
      </c>
      <c r="BP96" s="25">
        <f t="shared" si="70"/>
        <v>0</v>
      </c>
      <c r="BQ96" s="25">
        <f t="shared" si="52"/>
        <v>0</v>
      </c>
      <c r="BR96" s="25">
        <f t="shared" si="53"/>
        <v>0</v>
      </c>
      <c r="BS96" s="25">
        <f t="shared" si="54"/>
        <v>0</v>
      </c>
      <c r="BT96" s="25">
        <f t="shared" si="55"/>
        <v>0</v>
      </c>
      <c r="BU96" s="25">
        <f t="shared" si="71"/>
        <v>700891.4909999999</v>
      </c>
      <c r="BV96" s="25">
        <f t="shared" si="72"/>
        <v>708143</v>
      </c>
      <c r="BW96" s="25">
        <f t="shared" si="73"/>
        <v>674127.8534</v>
      </c>
      <c r="BX96" s="25">
        <f t="shared" si="56"/>
        <v>677515.1466</v>
      </c>
      <c r="BY96" s="25">
        <f t="shared" si="74"/>
        <v>708143</v>
      </c>
      <c r="CA96" s="59">
        <f t="shared" si="75"/>
        <v>0</v>
      </c>
      <c r="CB96" s="59">
        <f t="shared" si="76"/>
        <v>0</v>
      </c>
      <c r="CC96" s="59">
        <f t="shared" si="77"/>
        <v>0</v>
      </c>
      <c r="CD96" s="59">
        <f t="shared" si="78"/>
        <v>0</v>
      </c>
      <c r="CE96" s="59">
        <f t="shared" si="79"/>
        <v>0</v>
      </c>
      <c r="CF96" s="59">
        <f t="shared" si="80"/>
        <v>0</v>
      </c>
      <c r="CG96" s="59">
        <f t="shared" si="81"/>
        <v>0</v>
      </c>
      <c r="CH96" s="59">
        <f t="shared" si="82"/>
        <v>-105773.04060000007</v>
      </c>
      <c r="CI96" s="59">
        <f t="shared" si="83"/>
        <v>-207931.47759999998</v>
      </c>
      <c r="CJ96" s="59">
        <f t="shared" si="84"/>
        <v>-188033.59139999998</v>
      </c>
    </row>
    <row r="97" spans="1:88" ht="15">
      <c r="A97" s="61" t="s">
        <v>210</v>
      </c>
      <c r="B97" s="61" t="s">
        <v>211</v>
      </c>
      <c r="C97" s="80">
        <v>0</v>
      </c>
      <c r="D97" s="67">
        <v>0</v>
      </c>
      <c r="E97" s="75">
        <v>0</v>
      </c>
      <c r="F97" s="76">
        <v>0</v>
      </c>
      <c r="G97" s="75">
        <v>0</v>
      </c>
      <c r="H97" s="76">
        <v>0</v>
      </c>
      <c r="I97" s="82">
        <v>189000</v>
      </c>
      <c r="J97" s="69">
        <v>200000</v>
      </c>
      <c r="K97" s="77">
        <v>200000</v>
      </c>
      <c r="L97" s="78">
        <v>198213</v>
      </c>
      <c r="M97" s="77">
        <v>196947</v>
      </c>
      <c r="N97" s="78">
        <v>196444</v>
      </c>
      <c r="P97" s="25">
        <f t="shared" si="57"/>
        <v>0</v>
      </c>
      <c r="Q97" s="25">
        <f t="shared" si="58"/>
        <v>0</v>
      </c>
      <c r="R97" s="25">
        <f t="shared" si="59"/>
        <v>0</v>
      </c>
      <c r="S97" s="25">
        <f t="shared" si="60"/>
        <v>0</v>
      </c>
      <c r="T97" s="25">
        <f t="shared" si="61"/>
        <v>0</v>
      </c>
      <c r="U97" s="25">
        <f t="shared" si="62"/>
        <v>194788.2</v>
      </c>
      <c r="V97" s="25">
        <f t="shared" si="63"/>
        <v>200000</v>
      </c>
      <c r="W97" s="25">
        <f t="shared" si="64"/>
        <v>199059.68060000002</v>
      </c>
      <c r="X97" s="25">
        <f t="shared" si="65"/>
        <v>197546.8308</v>
      </c>
      <c r="Y97" s="25">
        <f t="shared" si="66"/>
        <v>196682.32140000002</v>
      </c>
      <c r="AA97" s="61" t="s">
        <v>210</v>
      </c>
      <c r="AB97" s="61" t="s">
        <v>211</v>
      </c>
      <c r="AC97" s="103">
        <v>0</v>
      </c>
      <c r="AD97" s="93">
        <v>0</v>
      </c>
      <c r="AE97" s="93">
        <v>0</v>
      </c>
      <c r="AF97" s="93">
        <v>0</v>
      </c>
      <c r="AG97" s="93">
        <v>0</v>
      </c>
      <c r="AH97" s="104">
        <v>0</v>
      </c>
      <c r="AI97" s="103">
        <v>189000</v>
      </c>
      <c r="AJ97" s="93">
        <v>200000</v>
      </c>
      <c r="AK97" s="93">
        <v>200000</v>
      </c>
      <c r="AL97" s="93">
        <v>137422</v>
      </c>
      <c r="AM97" s="93">
        <v>153880</v>
      </c>
      <c r="AN97" s="104">
        <v>169742</v>
      </c>
      <c r="AP97" s="25">
        <f t="shared" si="67"/>
        <v>0</v>
      </c>
      <c r="AQ97" s="25">
        <f t="shared" si="45"/>
        <v>0</v>
      </c>
      <c r="AR97" s="25">
        <f t="shared" si="46"/>
        <v>0</v>
      </c>
      <c r="AS97" s="25">
        <f t="shared" si="47"/>
        <v>0</v>
      </c>
      <c r="AT97" s="25">
        <f t="shared" si="48"/>
        <v>0</v>
      </c>
      <c r="AU97" s="25">
        <f t="shared" si="68"/>
        <v>194788.2</v>
      </c>
      <c r="AV97" s="25">
        <f t="shared" si="49"/>
        <v>200000</v>
      </c>
      <c r="AW97" s="25">
        <f t="shared" si="50"/>
        <v>167071.4564</v>
      </c>
      <c r="AX97" s="25">
        <f t="shared" si="51"/>
        <v>146082.1996</v>
      </c>
      <c r="AY97" s="25">
        <f t="shared" si="69"/>
        <v>162226.5844</v>
      </c>
      <c r="BA97" s="61" t="s">
        <v>210</v>
      </c>
      <c r="BB97" s="61" t="s">
        <v>211</v>
      </c>
      <c r="BC97" s="103">
        <v>0</v>
      </c>
      <c r="BD97" s="93">
        <v>0</v>
      </c>
      <c r="BE97" s="93">
        <v>0</v>
      </c>
      <c r="BF97" s="93">
        <v>0</v>
      </c>
      <c r="BG97" s="93">
        <v>0</v>
      </c>
      <c r="BH97" s="104">
        <v>0</v>
      </c>
      <c r="BI97" s="103">
        <v>189000</v>
      </c>
      <c r="BJ97" s="93">
        <v>200000</v>
      </c>
      <c r="BK97" s="93">
        <v>200000</v>
      </c>
      <c r="BL97" s="93">
        <v>199851</v>
      </c>
      <c r="BM97" s="93">
        <v>200000</v>
      </c>
      <c r="BN97" s="104">
        <v>200000</v>
      </c>
      <c r="BP97" s="25">
        <f t="shared" si="70"/>
        <v>0</v>
      </c>
      <c r="BQ97" s="25">
        <f t="shared" si="52"/>
        <v>0</v>
      </c>
      <c r="BR97" s="25">
        <f t="shared" si="53"/>
        <v>0</v>
      </c>
      <c r="BS97" s="25">
        <f t="shared" si="54"/>
        <v>0</v>
      </c>
      <c r="BT97" s="25">
        <f t="shared" si="55"/>
        <v>0</v>
      </c>
      <c r="BU97" s="25">
        <f t="shared" si="71"/>
        <v>194788.2</v>
      </c>
      <c r="BV97" s="25">
        <f t="shared" si="72"/>
        <v>200000</v>
      </c>
      <c r="BW97" s="25">
        <f t="shared" si="73"/>
        <v>199921.5962</v>
      </c>
      <c r="BX97" s="25">
        <f t="shared" si="56"/>
        <v>199929.4038</v>
      </c>
      <c r="BY97" s="25">
        <f t="shared" si="74"/>
        <v>200000</v>
      </c>
      <c r="CA97" s="59">
        <f t="shared" si="75"/>
        <v>0</v>
      </c>
      <c r="CB97" s="59">
        <f t="shared" si="76"/>
        <v>0</v>
      </c>
      <c r="CC97" s="59">
        <f t="shared" si="77"/>
        <v>0</v>
      </c>
      <c r="CD97" s="59">
        <f t="shared" si="78"/>
        <v>0</v>
      </c>
      <c r="CE97" s="59">
        <f t="shared" si="79"/>
        <v>0</v>
      </c>
      <c r="CF97" s="59">
        <f t="shared" si="80"/>
        <v>0</v>
      </c>
      <c r="CG97" s="59">
        <f t="shared" si="81"/>
        <v>0</v>
      </c>
      <c r="CH97" s="59">
        <f t="shared" si="82"/>
        <v>-32850.139800000004</v>
      </c>
      <c r="CI97" s="59">
        <f t="shared" si="83"/>
        <v>-53847.20420000001</v>
      </c>
      <c r="CJ97" s="59">
        <f t="shared" si="84"/>
        <v>-37773.41560000001</v>
      </c>
    </row>
    <row r="98" spans="1:88" ht="15">
      <c r="A98" s="61" t="s">
        <v>188</v>
      </c>
      <c r="B98" s="61" t="s">
        <v>189</v>
      </c>
      <c r="C98" s="80">
        <v>12218</v>
      </c>
      <c r="D98" s="67">
        <v>10162</v>
      </c>
      <c r="E98" s="75">
        <v>6959</v>
      </c>
      <c r="F98" s="76">
        <v>3286</v>
      </c>
      <c r="G98" s="75">
        <v>3286</v>
      </c>
      <c r="H98" s="76">
        <v>3093</v>
      </c>
      <c r="I98" s="82">
        <v>400000</v>
      </c>
      <c r="J98" s="69">
        <v>500000</v>
      </c>
      <c r="K98" s="77">
        <v>500000</v>
      </c>
      <c r="L98" s="78">
        <v>500000</v>
      </c>
      <c r="M98" s="77">
        <v>500000</v>
      </c>
      <c r="N98" s="78">
        <v>500000</v>
      </c>
      <c r="P98" s="25">
        <f t="shared" si="57"/>
        <v>10737.68</v>
      </c>
      <c r="Q98" s="25">
        <f t="shared" si="58"/>
        <v>7855.84</v>
      </c>
      <c r="R98" s="25">
        <f t="shared" si="59"/>
        <v>4314.4400000000005</v>
      </c>
      <c r="S98" s="25">
        <f t="shared" si="60"/>
        <v>3286</v>
      </c>
      <c r="T98" s="25">
        <f t="shared" si="61"/>
        <v>3147.04</v>
      </c>
      <c r="U98" s="25">
        <f t="shared" si="62"/>
        <v>452620</v>
      </c>
      <c r="V98" s="25">
        <f t="shared" si="63"/>
        <v>500000</v>
      </c>
      <c r="W98" s="25">
        <f t="shared" si="64"/>
        <v>500000</v>
      </c>
      <c r="X98" s="25">
        <f t="shared" si="65"/>
        <v>500000</v>
      </c>
      <c r="Y98" s="25">
        <f t="shared" si="66"/>
        <v>500000</v>
      </c>
      <c r="AA98" s="61" t="s">
        <v>188</v>
      </c>
      <c r="AB98" s="61" t="s">
        <v>189</v>
      </c>
      <c r="AC98" s="103">
        <v>12218</v>
      </c>
      <c r="AD98" s="93">
        <v>10162</v>
      </c>
      <c r="AE98" s="93">
        <v>6959</v>
      </c>
      <c r="AF98" s="93">
        <v>967</v>
      </c>
      <c r="AG98" s="93">
        <v>0</v>
      </c>
      <c r="AH98" s="104">
        <v>0</v>
      </c>
      <c r="AI98" s="103">
        <v>400000</v>
      </c>
      <c r="AJ98" s="93">
        <v>500000</v>
      </c>
      <c r="AK98" s="93">
        <v>500000</v>
      </c>
      <c r="AL98" s="93">
        <v>294839.314</v>
      </c>
      <c r="AM98" s="93">
        <v>316592</v>
      </c>
      <c r="AN98" s="104">
        <v>348093</v>
      </c>
      <c r="AP98" s="25">
        <f t="shared" si="67"/>
        <v>10737.68</v>
      </c>
      <c r="AQ98" s="25">
        <f t="shared" si="45"/>
        <v>7855.84</v>
      </c>
      <c r="AR98" s="25">
        <f t="shared" si="46"/>
        <v>2644.76</v>
      </c>
      <c r="AS98" s="25">
        <f t="shared" si="47"/>
        <v>270.76000000000005</v>
      </c>
      <c r="AT98" s="25">
        <f t="shared" si="48"/>
        <v>0</v>
      </c>
      <c r="AU98" s="25">
        <f t="shared" si="68"/>
        <v>452620</v>
      </c>
      <c r="AV98" s="25">
        <f t="shared" si="49"/>
        <v>500000</v>
      </c>
      <c r="AW98" s="25">
        <f t="shared" si="50"/>
        <v>392044.4470268</v>
      </c>
      <c r="AX98" s="25">
        <f t="shared" si="51"/>
        <v>306285.5773732</v>
      </c>
      <c r="AY98" s="25">
        <f t="shared" si="69"/>
        <v>333167.8262</v>
      </c>
      <c r="BA98" s="61" t="s">
        <v>188</v>
      </c>
      <c r="BB98" s="61" t="s">
        <v>189</v>
      </c>
      <c r="BC98" s="103">
        <v>12218</v>
      </c>
      <c r="BD98" s="93">
        <v>10162</v>
      </c>
      <c r="BE98" s="93">
        <v>6959</v>
      </c>
      <c r="BF98" s="93">
        <v>1546</v>
      </c>
      <c r="BG98" s="93">
        <v>0</v>
      </c>
      <c r="BH98" s="104">
        <v>0</v>
      </c>
      <c r="BI98" s="103">
        <v>400000</v>
      </c>
      <c r="BJ98" s="93">
        <v>500000</v>
      </c>
      <c r="BK98" s="93">
        <v>500000</v>
      </c>
      <c r="BL98" s="93">
        <v>500000</v>
      </c>
      <c r="BM98" s="93">
        <v>500000</v>
      </c>
      <c r="BN98" s="104">
        <v>500000</v>
      </c>
      <c r="BP98" s="25">
        <f t="shared" si="70"/>
        <v>10737.68</v>
      </c>
      <c r="BQ98" s="25">
        <f t="shared" si="52"/>
        <v>7855.84</v>
      </c>
      <c r="BR98" s="25">
        <f t="shared" si="53"/>
        <v>3061.6400000000003</v>
      </c>
      <c r="BS98" s="25">
        <f t="shared" si="54"/>
        <v>432.88000000000005</v>
      </c>
      <c r="BT98" s="25">
        <f t="shared" si="55"/>
        <v>0</v>
      </c>
      <c r="BU98" s="25">
        <f t="shared" si="71"/>
        <v>452620</v>
      </c>
      <c r="BV98" s="25">
        <f t="shared" si="72"/>
        <v>500000</v>
      </c>
      <c r="BW98" s="25">
        <f t="shared" si="73"/>
        <v>500000</v>
      </c>
      <c r="BX98" s="25">
        <f t="shared" si="56"/>
        <v>500000</v>
      </c>
      <c r="BY98" s="25">
        <f t="shared" si="74"/>
        <v>500000</v>
      </c>
      <c r="CA98" s="59">
        <f t="shared" si="75"/>
        <v>0</v>
      </c>
      <c r="CB98" s="59">
        <f t="shared" si="76"/>
        <v>0</v>
      </c>
      <c r="CC98" s="59">
        <f t="shared" si="77"/>
        <v>-416.8800000000001</v>
      </c>
      <c r="CD98" s="59">
        <f t="shared" si="78"/>
        <v>-162.12</v>
      </c>
      <c r="CE98" s="59">
        <f t="shared" si="79"/>
        <v>0</v>
      </c>
      <c r="CF98" s="59">
        <f t="shared" si="80"/>
        <v>0</v>
      </c>
      <c r="CG98" s="59">
        <f t="shared" si="81"/>
        <v>0</v>
      </c>
      <c r="CH98" s="59">
        <f t="shared" si="82"/>
        <v>-107955.55297319998</v>
      </c>
      <c r="CI98" s="59">
        <f t="shared" si="83"/>
        <v>-193714.42262680002</v>
      </c>
      <c r="CJ98" s="59">
        <f t="shared" si="84"/>
        <v>-166832.1738</v>
      </c>
    </row>
    <row r="99" spans="1:88" ht="15">
      <c r="A99" s="61" t="s">
        <v>160</v>
      </c>
      <c r="B99" s="61" t="s">
        <v>161</v>
      </c>
      <c r="C99" s="80">
        <v>0</v>
      </c>
      <c r="D99" s="67">
        <v>0</v>
      </c>
      <c r="E99" s="75">
        <v>0</v>
      </c>
      <c r="F99" s="76">
        <v>0</v>
      </c>
      <c r="G99" s="75">
        <v>0</v>
      </c>
      <c r="H99" s="76">
        <v>0</v>
      </c>
      <c r="I99" s="82">
        <v>2275000</v>
      </c>
      <c r="J99" s="69">
        <v>2350000</v>
      </c>
      <c r="K99" s="77">
        <v>2350000</v>
      </c>
      <c r="L99" s="78">
        <v>1913817</v>
      </c>
      <c r="M99" s="77">
        <v>1901595</v>
      </c>
      <c r="N99" s="78">
        <v>1896747</v>
      </c>
      <c r="P99" s="25">
        <f t="shared" si="57"/>
        <v>0</v>
      </c>
      <c r="Q99" s="25">
        <f t="shared" si="58"/>
        <v>0</v>
      </c>
      <c r="R99" s="25">
        <f t="shared" si="59"/>
        <v>0</v>
      </c>
      <c r="S99" s="25">
        <f t="shared" si="60"/>
        <v>0</v>
      </c>
      <c r="T99" s="25">
        <f t="shared" si="61"/>
        <v>0</v>
      </c>
      <c r="U99" s="25">
        <f t="shared" si="62"/>
        <v>2314465</v>
      </c>
      <c r="V99" s="25">
        <f t="shared" si="63"/>
        <v>2350000</v>
      </c>
      <c r="W99" s="25">
        <f t="shared" si="64"/>
        <v>2120480.5054</v>
      </c>
      <c r="X99" s="25">
        <f t="shared" si="65"/>
        <v>1907385.7836</v>
      </c>
      <c r="Y99" s="25">
        <f t="shared" si="66"/>
        <v>1899043.9824</v>
      </c>
      <c r="AA99" s="61" t="s">
        <v>160</v>
      </c>
      <c r="AB99" s="61" t="s">
        <v>161</v>
      </c>
      <c r="AC99" s="103">
        <v>0</v>
      </c>
      <c r="AD99" s="93">
        <v>0</v>
      </c>
      <c r="AE99" s="93">
        <v>0</v>
      </c>
      <c r="AF99" s="93">
        <v>0</v>
      </c>
      <c r="AG99" s="93">
        <v>0</v>
      </c>
      <c r="AH99" s="104">
        <v>0</v>
      </c>
      <c r="AI99" s="103">
        <v>2275000</v>
      </c>
      <c r="AJ99" s="93">
        <v>2350000</v>
      </c>
      <c r="AK99" s="93">
        <v>2350000</v>
      </c>
      <c r="AL99" s="93">
        <v>1337953</v>
      </c>
      <c r="AM99" s="93">
        <v>1387428</v>
      </c>
      <c r="AN99" s="104">
        <v>1534799</v>
      </c>
      <c r="AP99" s="25">
        <f t="shared" si="67"/>
        <v>0</v>
      </c>
      <c r="AQ99" s="25">
        <f t="shared" si="45"/>
        <v>0</v>
      </c>
      <c r="AR99" s="25">
        <f t="shared" si="46"/>
        <v>0</v>
      </c>
      <c r="AS99" s="25">
        <f t="shared" si="47"/>
        <v>0</v>
      </c>
      <c r="AT99" s="25">
        <f t="shared" si="48"/>
        <v>0</v>
      </c>
      <c r="AU99" s="25">
        <f t="shared" si="68"/>
        <v>2314465</v>
      </c>
      <c r="AV99" s="25">
        <f t="shared" si="49"/>
        <v>2350000</v>
      </c>
      <c r="AW99" s="25">
        <f t="shared" si="50"/>
        <v>1817460.8686000002</v>
      </c>
      <c r="AX99" s="25">
        <f t="shared" si="51"/>
        <v>1363986.745</v>
      </c>
      <c r="AY99" s="25">
        <f t="shared" si="69"/>
        <v>1464974.6202</v>
      </c>
      <c r="BA99" s="61" t="s">
        <v>160</v>
      </c>
      <c r="BB99" s="61" t="s">
        <v>161</v>
      </c>
      <c r="BC99" s="103">
        <v>0</v>
      </c>
      <c r="BD99" s="93">
        <v>0</v>
      </c>
      <c r="BE99" s="93">
        <v>0</v>
      </c>
      <c r="BF99" s="93">
        <v>0</v>
      </c>
      <c r="BG99" s="93">
        <v>0</v>
      </c>
      <c r="BH99" s="104">
        <v>0</v>
      </c>
      <c r="BI99" s="103">
        <v>2275000</v>
      </c>
      <c r="BJ99" s="93">
        <v>2350000</v>
      </c>
      <c r="BK99" s="93">
        <v>2350000</v>
      </c>
      <c r="BL99" s="93">
        <v>1945758</v>
      </c>
      <c r="BM99" s="93">
        <v>2017709</v>
      </c>
      <c r="BN99" s="104">
        <v>2232027</v>
      </c>
      <c r="BP99" s="25">
        <f t="shared" si="70"/>
        <v>0</v>
      </c>
      <c r="BQ99" s="25">
        <f t="shared" si="52"/>
        <v>0</v>
      </c>
      <c r="BR99" s="25">
        <f t="shared" si="53"/>
        <v>0</v>
      </c>
      <c r="BS99" s="25">
        <f t="shared" si="54"/>
        <v>0</v>
      </c>
      <c r="BT99" s="25">
        <f t="shared" si="55"/>
        <v>0</v>
      </c>
      <c r="BU99" s="25">
        <f t="shared" si="71"/>
        <v>2314465</v>
      </c>
      <c r="BV99" s="25">
        <f t="shared" si="72"/>
        <v>2350000</v>
      </c>
      <c r="BW99" s="25">
        <f t="shared" si="73"/>
        <v>2137287.8596</v>
      </c>
      <c r="BX99" s="25">
        <f t="shared" si="56"/>
        <v>1983618.6162</v>
      </c>
      <c r="BY99" s="25">
        <f t="shared" si="74"/>
        <v>2130483.1316</v>
      </c>
      <c r="CA99" s="59">
        <f t="shared" si="75"/>
        <v>0</v>
      </c>
      <c r="CB99" s="59">
        <f t="shared" si="76"/>
        <v>0</v>
      </c>
      <c r="CC99" s="59">
        <f t="shared" si="77"/>
        <v>0</v>
      </c>
      <c r="CD99" s="59">
        <f t="shared" si="78"/>
        <v>0</v>
      </c>
      <c r="CE99" s="59">
        <f t="shared" si="79"/>
        <v>0</v>
      </c>
      <c r="CF99" s="59">
        <f t="shared" si="80"/>
        <v>0</v>
      </c>
      <c r="CG99" s="59">
        <f t="shared" si="81"/>
        <v>0</v>
      </c>
      <c r="CH99" s="59">
        <f t="shared" si="82"/>
        <v>-319826.9909999999</v>
      </c>
      <c r="CI99" s="59">
        <f t="shared" si="83"/>
        <v>-619631.8711999999</v>
      </c>
      <c r="CJ99" s="59">
        <f t="shared" si="84"/>
        <v>-665508.5114</v>
      </c>
    </row>
    <row r="100" spans="1:88" ht="15">
      <c r="A100" s="61" t="s">
        <v>462</v>
      </c>
      <c r="B100" s="61" t="s">
        <v>463</v>
      </c>
      <c r="C100" s="80">
        <v>77414</v>
      </c>
      <c r="D100" s="67">
        <v>89925</v>
      </c>
      <c r="E100" s="75">
        <v>144093</v>
      </c>
      <c r="F100" s="76">
        <v>104913</v>
      </c>
      <c r="G100" s="75">
        <v>104220</v>
      </c>
      <c r="H100" s="76">
        <v>103898</v>
      </c>
      <c r="I100" s="82">
        <v>535000</v>
      </c>
      <c r="J100" s="69">
        <v>540000</v>
      </c>
      <c r="K100" s="77">
        <v>540000</v>
      </c>
      <c r="L100" s="78">
        <v>540000</v>
      </c>
      <c r="M100" s="77">
        <v>540000</v>
      </c>
      <c r="N100" s="78">
        <v>540000</v>
      </c>
      <c r="P100" s="25">
        <f t="shared" si="57"/>
        <v>86421.92</v>
      </c>
      <c r="Q100" s="25">
        <f t="shared" si="58"/>
        <v>128925.95999999999</v>
      </c>
      <c r="R100" s="25">
        <f t="shared" si="59"/>
        <v>115883.4</v>
      </c>
      <c r="S100" s="25">
        <f t="shared" si="60"/>
        <v>104414.04</v>
      </c>
      <c r="T100" s="25">
        <f t="shared" si="61"/>
        <v>103988.16</v>
      </c>
      <c r="U100" s="25">
        <f t="shared" si="62"/>
        <v>537631</v>
      </c>
      <c r="V100" s="25">
        <f t="shared" si="63"/>
        <v>540000</v>
      </c>
      <c r="W100" s="25">
        <f t="shared" si="64"/>
        <v>540000</v>
      </c>
      <c r="X100" s="25">
        <f t="shared" si="65"/>
        <v>540000</v>
      </c>
      <c r="Y100" s="25">
        <f t="shared" si="66"/>
        <v>540000</v>
      </c>
      <c r="AA100" s="61" t="s">
        <v>462</v>
      </c>
      <c r="AB100" s="61" t="s">
        <v>463</v>
      </c>
      <c r="AC100" s="103">
        <v>77414</v>
      </c>
      <c r="AD100" s="93">
        <v>89925</v>
      </c>
      <c r="AE100" s="93">
        <v>144093</v>
      </c>
      <c r="AF100" s="93">
        <v>71247</v>
      </c>
      <c r="AG100" s="93">
        <v>62981</v>
      </c>
      <c r="AH100" s="104">
        <v>70247</v>
      </c>
      <c r="AI100" s="103">
        <v>535000</v>
      </c>
      <c r="AJ100" s="93">
        <v>540000</v>
      </c>
      <c r="AK100" s="93">
        <v>540000</v>
      </c>
      <c r="AL100" s="93">
        <v>291807.192</v>
      </c>
      <c r="AM100" s="93">
        <v>311424.526</v>
      </c>
      <c r="AN100" s="104">
        <v>344849.646</v>
      </c>
      <c r="AP100" s="25">
        <f t="shared" si="67"/>
        <v>86421.92</v>
      </c>
      <c r="AQ100" s="25">
        <f t="shared" si="45"/>
        <v>128925.95999999999</v>
      </c>
      <c r="AR100" s="25">
        <f t="shared" si="46"/>
        <v>91643.88</v>
      </c>
      <c r="AS100" s="25">
        <f t="shared" si="47"/>
        <v>65295.48</v>
      </c>
      <c r="AT100" s="25">
        <f t="shared" si="48"/>
        <v>68212.51999999999</v>
      </c>
      <c r="AU100" s="25">
        <f t="shared" si="68"/>
        <v>537631</v>
      </c>
      <c r="AV100" s="25">
        <f t="shared" si="49"/>
        <v>540000</v>
      </c>
      <c r="AW100" s="25">
        <f t="shared" si="50"/>
        <v>409400.9444304</v>
      </c>
      <c r="AX100" s="25">
        <f t="shared" si="51"/>
        <v>302129.83315079997</v>
      </c>
      <c r="AY100" s="25">
        <f t="shared" si="69"/>
        <v>329012.824144</v>
      </c>
      <c r="BA100" s="61" t="s">
        <v>462</v>
      </c>
      <c r="BB100" s="61" t="s">
        <v>463</v>
      </c>
      <c r="BC100" s="103">
        <v>77414</v>
      </c>
      <c r="BD100" s="93">
        <v>89925</v>
      </c>
      <c r="BE100" s="93">
        <v>144093</v>
      </c>
      <c r="BF100" s="93">
        <v>103623</v>
      </c>
      <c r="BG100" s="93">
        <v>91571</v>
      </c>
      <c r="BH100" s="104">
        <v>102159</v>
      </c>
      <c r="BI100" s="103">
        <v>535000</v>
      </c>
      <c r="BJ100" s="93">
        <v>540000</v>
      </c>
      <c r="BK100" s="93">
        <v>540000</v>
      </c>
      <c r="BL100" s="93">
        <v>540000</v>
      </c>
      <c r="BM100" s="93">
        <v>540000</v>
      </c>
      <c r="BN100" s="104">
        <v>540000</v>
      </c>
      <c r="BP100" s="25">
        <f t="shared" si="70"/>
        <v>86421.92</v>
      </c>
      <c r="BQ100" s="25">
        <f t="shared" si="52"/>
        <v>128925.95999999999</v>
      </c>
      <c r="BR100" s="25">
        <f t="shared" si="53"/>
        <v>114954.6</v>
      </c>
      <c r="BS100" s="25">
        <f t="shared" si="54"/>
        <v>94945.56</v>
      </c>
      <c r="BT100" s="25">
        <f t="shared" si="55"/>
        <v>99194.36</v>
      </c>
      <c r="BU100" s="25">
        <f t="shared" si="71"/>
        <v>537631</v>
      </c>
      <c r="BV100" s="25">
        <f t="shared" si="72"/>
        <v>540000</v>
      </c>
      <c r="BW100" s="25">
        <f t="shared" si="73"/>
        <v>540000</v>
      </c>
      <c r="BX100" s="25">
        <f t="shared" si="56"/>
        <v>540000</v>
      </c>
      <c r="BY100" s="25">
        <f t="shared" si="74"/>
        <v>540000</v>
      </c>
      <c r="CA100" s="59">
        <f t="shared" si="75"/>
        <v>0</v>
      </c>
      <c r="CB100" s="59">
        <f t="shared" si="76"/>
        <v>0</v>
      </c>
      <c r="CC100" s="59">
        <f t="shared" si="77"/>
        <v>-23310.72</v>
      </c>
      <c r="CD100" s="59">
        <f t="shared" si="78"/>
        <v>-29650.079999999994</v>
      </c>
      <c r="CE100" s="59">
        <f t="shared" si="79"/>
        <v>-30981.84000000001</v>
      </c>
      <c r="CF100" s="59">
        <f t="shared" si="80"/>
        <v>0</v>
      </c>
      <c r="CG100" s="59">
        <f t="shared" si="81"/>
        <v>0</v>
      </c>
      <c r="CH100" s="59">
        <f t="shared" si="82"/>
        <v>-130599.05556960002</v>
      </c>
      <c r="CI100" s="59">
        <f t="shared" si="83"/>
        <v>-237870.16684920003</v>
      </c>
      <c r="CJ100" s="59">
        <f t="shared" si="84"/>
        <v>-210987.175856</v>
      </c>
    </row>
    <row r="101" spans="1:88" ht="15">
      <c r="A101" s="61" t="s">
        <v>606</v>
      </c>
      <c r="B101" s="61" t="s">
        <v>607</v>
      </c>
      <c r="C101" s="80">
        <v>1059873</v>
      </c>
      <c r="D101" s="67">
        <v>1070793</v>
      </c>
      <c r="E101" s="75">
        <v>1300207</v>
      </c>
      <c r="F101" s="76">
        <v>903256</v>
      </c>
      <c r="G101" s="75">
        <v>897695</v>
      </c>
      <c r="H101" s="76">
        <v>895018</v>
      </c>
      <c r="I101" s="82">
        <v>1499850</v>
      </c>
      <c r="J101" s="69">
        <v>1400000</v>
      </c>
      <c r="K101" s="77">
        <v>1400000</v>
      </c>
      <c r="L101" s="78">
        <v>1400000</v>
      </c>
      <c r="M101" s="77">
        <v>1400000</v>
      </c>
      <c r="N101" s="78">
        <v>1400000</v>
      </c>
      <c r="P101" s="25">
        <f t="shared" si="57"/>
        <v>1067735.4</v>
      </c>
      <c r="Q101" s="25">
        <f t="shared" si="58"/>
        <v>1235971.08</v>
      </c>
      <c r="R101" s="25">
        <f t="shared" si="59"/>
        <v>1014402.28</v>
      </c>
      <c r="S101" s="25">
        <f t="shared" si="60"/>
        <v>899252.0800000001</v>
      </c>
      <c r="T101" s="25">
        <f t="shared" si="61"/>
        <v>895767.56</v>
      </c>
      <c r="U101" s="25">
        <f t="shared" si="62"/>
        <v>1447308.9300000002</v>
      </c>
      <c r="V101" s="25">
        <f t="shared" si="63"/>
        <v>1400000</v>
      </c>
      <c r="W101" s="25">
        <f t="shared" si="64"/>
        <v>1400000</v>
      </c>
      <c r="X101" s="25">
        <f t="shared" si="65"/>
        <v>1400000</v>
      </c>
      <c r="Y101" s="25">
        <f t="shared" si="66"/>
        <v>1400000</v>
      </c>
      <c r="AA101" s="61" t="s">
        <v>606</v>
      </c>
      <c r="AB101" s="61" t="s">
        <v>607</v>
      </c>
      <c r="AC101" s="103">
        <v>1059873</v>
      </c>
      <c r="AD101" s="93">
        <v>1070793</v>
      </c>
      <c r="AE101" s="93">
        <v>1300207</v>
      </c>
      <c r="AF101" s="93">
        <v>648756</v>
      </c>
      <c r="AG101" s="93">
        <v>654145</v>
      </c>
      <c r="AH101" s="104">
        <v>712795</v>
      </c>
      <c r="AI101" s="103">
        <v>1499850</v>
      </c>
      <c r="AJ101" s="93">
        <v>1400000</v>
      </c>
      <c r="AK101" s="93">
        <v>1400000</v>
      </c>
      <c r="AL101" s="93">
        <v>1400000</v>
      </c>
      <c r="AM101" s="93">
        <v>1400000</v>
      </c>
      <c r="AN101" s="104">
        <v>1400000</v>
      </c>
      <c r="AP101" s="25">
        <f t="shared" si="67"/>
        <v>1067735.4</v>
      </c>
      <c r="AQ101" s="25">
        <f t="shared" si="45"/>
        <v>1235971.08</v>
      </c>
      <c r="AR101" s="25">
        <f t="shared" si="46"/>
        <v>831162.28</v>
      </c>
      <c r="AS101" s="25">
        <f t="shared" si="47"/>
        <v>652636.08</v>
      </c>
      <c r="AT101" s="25">
        <f t="shared" si="48"/>
        <v>696373</v>
      </c>
      <c r="AU101" s="25">
        <f t="shared" si="68"/>
        <v>1447308.9300000002</v>
      </c>
      <c r="AV101" s="25">
        <f t="shared" si="49"/>
        <v>1400000</v>
      </c>
      <c r="AW101" s="25">
        <f t="shared" si="50"/>
        <v>1400000</v>
      </c>
      <c r="AX101" s="25">
        <f t="shared" si="51"/>
        <v>1400000</v>
      </c>
      <c r="AY101" s="25">
        <f t="shared" si="69"/>
        <v>1400000</v>
      </c>
      <c r="BA101" s="61" t="s">
        <v>606</v>
      </c>
      <c r="BB101" s="61" t="s">
        <v>607</v>
      </c>
      <c r="BC101" s="103">
        <v>1059873</v>
      </c>
      <c r="BD101" s="93">
        <v>1070793</v>
      </c>
      <c r="BE101" s="93">
        <v>1300207</v>
      </c>
      <c r="BF101" s="93">
        <v>943585</v>
      </c>
      <c r="BG101" s="93">
        <v>951399</v>
      </c>
      <c r="BH101" s="104">
        <v>1036543</v>
      </c>
      <c r="BI101" s="103">
        <v>1499850</v>
      </c>
      <c r="BJ101" s="93">
        <v>1400000</v>
      </c>
      <c r="BK101" s="93">
        <v>1400000</v>
      </c>
      <c r="BL101" s="93">
        <v>1400000</v>
      </c>
      <c r="BM101" s="93">
        <v>1400000</v>
      </c>
      <c r="BN101" s="104">
        <v>1400000</v>
      </c>
      <c r="BP101" s="25">
        <f t="shared" si="70"/>
        <v>1067735.4</v>
      </c>
      <c r="BQ101" s="25">
        <f t="shared" si="52"/>
        <v>1235971.08</v>
      </c>
      <c r="BR101" s="25">
        <f t="shared" si="53"/>
        <v>1043439.1599999999</v>
      </c>
      <c r="BS101" s="25">
        <f t="shared" si="54"/>
        <v>949211.0800000001</v>
      </c>
      <c r="BT101" s="25">
        <f t="shared" si="55"/>
        <v>1012702.6799999999</v>
      </c>
      <c r="BU101" s="25">
        <f t="shared" si="71"/>
        <v>1447308.9300000002</v>
      </c>
      <c r="BV101" s="25">
        <f t="shared" si="72"/>
        <v>1400000</v>
      </c>
      <c r="BW101" s="25">
        <f t="shared" si="73"/>
        <v>1400000</v>
      </c>
      <c r="BX101" s="25">
        <f t="shared" si="56"/>
        <v>1400000</v>
      </c>
      <c r="BY101" s="25">
        <f t="shared" si="74"/>
        <v>1400000</v>
      </c>
      <c r="CA101" s="59">
        <f t="shared" si="75"/>
        <v>0</v>
      </c>
      <c r="CB101" s="59">
        <f t="shared" si="76"/>
        <v>0</v>
      </c>
      <c r="CC101" s="59">
        <f t="shared" si="77"/>
        <v>-212276.8799999999</v>
      </c>
      <c r="CD101" s="59">
        <f t="shared" si="78"/>
        <v>-296575.0000000001</v>
      </c>
      <c r="CE101" s="59">
        <f t="shared" si="79"/>
        <v>-316329.67999999993</v>
      </c>
      <c r="CF101" s="59">
        <f t="shared" si="80"/>
        <v>0</v>
      </c>
      <c r="CG101" s="59">
        <f t="shared" si="81"/>
        <v>0</v>
      </c>
      <c r="CH101" s="59">
        <f t="shared" si="82"/>
        <v>0</v>
      </c>
      <c r="CI101" s="59">
        <f t="shared" si="83"/>
        <v>0</v>
      </c>
      <c r="CJ101" s="59">
        <f t="shared" si="84"/>
        <v>0</v>
      </c>
    </row>
    <row r="102" spans="1:88" ht="15">
      <c r="A102" s="61" t="s">
        <v>14</v>
      </c>
      <c r="B102" s="61" t="s">
        <v>15</v>
      </c>
      <c r="C102" s="80">
        <v>5575386</v>
      </c>
      <c r="D102" s="67">
        <v>5064940</v>
      </c>
      <c r="E102" s="75">
        <v>5155350</v>
      </c>
      <c r="F102" s="76">
        <v>3720240</v>
      </c>
      <c r="G102" s="75">
        <v>3701693</v>
      </c>
      <c r="H102" s="76">
        <v>3682884</v>
      </c>
      <c r="I102" s="82">
        <v>52596397.844</v>
      </c>
      <c r="J102" s="69">
        <v>55751858.43</v>
      </c>
      <c r="K102" s="77">
        <v>55751859</v>
      </c>
      <c r="L102" s="78">
        <v>44349951.765</v>
      </c>
      <c r="M102" s="77">
        <v>44061489.882</v>
      </c>
      <c r="N102" s="78">
        <v>43958534.656</v>
      </c>
      <c r="P102" s="25">
        <f t="shared" si="57"/>
        <v>5207864.88</v>
      </c>
      <c r="Q102" s="25">
        <f t="shared" si="58"/>
        <v>5130035.2</v>
      </c>
      <c r="R102" s="25">
        <f t="shared" si="59"/>
        <v>4122070.8</v>
      </c>
      <c r="S102" s="25">
        <f t="shared" si="60"/>
        <v>3706886.16</v>
      </c>
      <c r="T102" s="25">
        <f t="shared" si="61"/>
        <v>3688150.52</v>
      </c>
      <c r="U102" s="25">
        <f t="shared" si="62"/>
        <v>54256801.2043532</v>
      </c>
      <c r="V102" s="25">
        <f t="shared" si="63"/>
        <v>55751858.729934</v>
      </c>
      <c r="W102" s="25">
        <f t="shared" si="64"/>
        <v>49752175.412943</v>
      </c>
      <c r="X102" s="25">
        <f t="shared" si="65"/>
        <v>44198163.1221654</v>
      </c>
      <c r="Y102" s="25">
        <f t="shared" si="66"/>
        <v>44007314.842078805</v>
      </c>
      <c r="AA102" s="61" t="s">
        <v>14</v>
      </c>
      <c r="AB102" s="61" t="s">
        <v>15</v>
      </c>
      <c r="AC102" s="103">
        <v>5575386</v>
      </c>
      <c r="AD102" s="93">
        <v>5064940</v>
      </c>
      <c r="AE102" s="93">
        <v>5155350</v>
      </c>
      <c r="AF102" s="93">
        <v>2739861</v>
      </c>
      <c r="AG102" s="93">
        <v>4573882</v>
      </c>
      <c r="AH102" s="104">
        <v>5010619</v>
      </c>
      <c r="AI102" s="103">
        <v>52596397.844</v>
      </c>
      <c r="AJ102" s="93">
        <v>55751858.43</v>
      </c>
      <c r="AK102" s="93">
        <v>55751859</v>
      </c>
      <c r="AL102" s="93">
        <v>30319915.311</v>
      </c>
      <c r="AM102" s="93">
        <v>35647238.894999996</v>
      </c>
      <c r="AN102" s="104">
        <v>39358774.038</v>
      </c>
      <c r="AP102" s="25">
        <f t="shared" si="67"/>
        <v>5207864.88</v>
      </c>
      <c r="AQ102" s="25">
        <f t="shared" si="45"/>
        <v>5130035.2</v>
      </c>
      <c r="AR102" s="25">
        <f t="shared" si="46"/>
        <v>3416197.92</v>
      </c>
      <c r="AS102" s="25">
        <f t="shared" si="47"/>
        <v>4060356.12</v>
      </c>
      <c r="AT102" s="25">
        <f t="shared" si="48"/>
        <v>4888332.64</v>
      </c>
      <c r="AU102" s="25">
        <f t="shared" si="68"/>
        <v>54256801.2043532</v>
      </c>
      <c r="AV102" s="25">
        <f t="shared" si="49"/>
        <v>55751858.729934</v>
      </c>
      <c r="AW102" s="25">
        <f t="shared" si="50"/>
        <v>42369570.2308482</v>
      </c>
      <c r="AX102" s="25">
        <f t="shared" si="51"/>
        <v>33123152.980900798</v>
      </c>
      <c r="AY102" s="25">
        <f t="shared" si="69"/>
        <v>37600248.6872466</v>
      </c>
      <c r="BA102" s="61" t="s">
        <v>14</v>
      </c>
      <c r="BB102" s="61" t="s">
        <v>15</v>
      </c>
      <c r="BC102" s="103">
        <v>5575386</v>
      </c>
      <c r="BD102" s="93">
        <v>5064940</v>
      </c>
      <c r="BE102" s="93">
        <v>5155350</v>
      </c>
      <c r="BF102" s="93">
        <v>3991395</v>
      </c>
      <c r="BG102" s="93">
        <v>6658450</v>
      </c>
      <c r="BH102" s="104">
        <v>7294504</v>
      </c>
      <c r="BI102" s="103">
        <v>52596397.844</v>
      </c>
      <c r="BJ102" s="93">
        <v>55751858.43</v>
      </c>
      <c r="BK102" s="93">
        <v>55751859</v>
      </c>
      <c r="BL102" s="93">
        <v>45989864.253</v>
      </c>
      <c r="BM102" s="93">
        <v>54149651.507</v>
      </c>
      <c r="BN102" s="104">
        <v>55751859</v>
      </c>
      <c r="BP102" s="25">
        <f t="shared" si="70"/>
        <v>5207864.88</v>
      </c>
      <c r="BQ102" s="25">
        <f t="shared" si="52"/>
        <v>5130035.2</v>
      </c>
      <c r="BR102" s="25">
        <f t="shared" si="53"/>
        <v>4317302.4</v>
      </c>
      <c r="BS102" s="25">
        <f t="shared" si="54"/>
        <v>5911674.6</v>
      </c>
      <c r="BT102" s="25">
        <f t="shared" si="55"/>
        <v>7116408.88</v>
      </c>
      <c r="BU102" s="25">
        <f t="shared" si="71"/>
        <v>54256801.2043532</v>
      </c>
      <c r="BV102" s="25">
        <f t="shared" si="72"/>
        <v>55751858.729934</v>
      </c>
      <c r="BW102" s="25">
        <f t="shared" si="73"/>
        <v>50615097.3641286</v>
      </c>
      <c r="BX102" s="25">
        <f t="shared" si="56"/>
        <v>50283544.3060548</v>
      </c>
      <c r="BY102" s="25">
        <f t="shared" si="74"/>
        <v>54992733.0898166</v>
      </c>
      <c r="CA102" s="59">
        <f t="shared" si="75"/>
        <v>0</v>
      </c>
      <c r="CB102" s="59">
        <f t="shared" si="76"/>
        <v>0</v>
      </c>
      <c r="CC102" s="59">
        <f t="shared" si="77"/>
        <v>-901104.4800000004</v>
      </c>
      <c r="CD102" s="59">
        <f t="shared" si="78"/>
        <v>-1851318.4799999995</v>
      </c>
      <c r="CE102" s="59">
        <f t="shared" si="79"/>
        <v>-2228076.24</v>
      </c>
      <c r="CF102" s="59">
        <f t="shared" si="80"/>
        <v>0</v>
      </c>
      <c r="CG102" s="59">
        <f t="shared" si="81"/>
        <v>0</v>
      </c>
      <c r="CH102" s="59">
        <f t="shared" si="82"/>
        <v>-8245527.133280396</v>
      </c>
      <c r="CI102" s="59">
        <f t="shared" si="83"/>
        <v>-17160391.325154003</v>
      </c>
      <c r="CJ102" s="59">
        <f t="shared" si="84"/>
        <v>-17392484.40257</v>
      </c>
    </row>
    <row r="103" spans="1:88" ht="15">
      <c r="A103" s="61" t="s">
        <v>184</v>
      </c>
      <c r="B103" s="61" t="s">
        <v>185</v>
      </c>
      <c r="C103" s="80">
        <v>629020</v>
      </c>
      <c r="D103" s="67">
        <v>560296</v>
      </c>
      <c r="E103" s="75">
        <v>608086</v>
      </c>
      <c r="F103" s="76">
        <v>390405</v>
      </c>
      <c r="G103" s="75">
        <v>388899</v>
      </c>
      <c r="H103" s="76">
        <v>386472</v>
      </c>
      <c r="I103" s="82">
        <v>3350000</v>
      </c>
      <c r="J103" s="69">
        <v>3993621</v>
      </c>
      <c r="K103" s="77">
        <v>3993621</v>
      </c>
      <c r="L103" s="78">
        <v>3145145.659</v>
      </c>
      <c r="M103" s="77">
        <v>3124070.8279999997</v>
      </c>
      <c r="N103" s="78">
        <v>3117541.868</v>
      </c>
      <c r="P103" s="25">
        <f t="shared" si="57"/>
        <v>579538.72</v>
      </c>
      <c r="Q103" s="25">
        <f t="shared" si="58"/>
        <v>594704.8</v>
      </c>
      <c r="R103" s="25">
        <f t="shared" si="59"/>
        <v>451355.68</v>
      </c>
      <c r="S103" s="25">
        <f t="shared" si="60"/>
        <v>389320.68</v>
      </c>
      <c r="T103" s="25">
        <f t="shared" si="61"/>
        <v>387151.56</v>
      </c>
      <c r="U103" s="25">
        <f t="shared" si="62"/>
        <v>3688673.3702</v>
      </c>
      <c r="V103" s="25">
        <f t="shared" si="63"/>
        <v>3993621</v>
      </c>
      <c r="W103" s="25">
        <f t="shared" si="64"/>
        <v>3547153.2755658003</v>
      </c>
      <c r="X103" s="25">
        <f t="shared" si="65"/>
        <v>3134056.0829278</v>
      </c>
      <c r="Y103" s="25">
        <f t="shared" si="66"/>
        <v>3120635.289248</v>
      </c>
      <c r="AA103" s="61" t="s">
        <v>184</v>
      </c>
      <c r="AB103" s="61" t="s">
        <v>185</v>
      </c>
      <c r="AC103" s="103">
        <v>629020</v>
      </c>
      <c r="AD103" s="93">
        <v>560296</v>
      </c>
      <c r="AE103" s="93">
        <v>608086</v>
      </c>
      <c r="AF103" s="93">
        <v>264023</v>
      </c>
      <c r="AG103" s="93">
        <v>273060</v>
      </c>
      <c r="AH103" s="104">
        <v>305274</v>
      </c>
      <c r="AI103" s="103">
        <v>3350000</v>
      </c>
      <c r="AJ103" s="93">
        <v>3993621</v>
      </c>
      <c r="AK103" s="93">
        <v>3993621</v>
      </c>
      <c r="AL103" s="93">
        <v>2221656.995</v>
      </c>
      <c r="AM103" s="93">
        <v>2478144.427</v>
      </c>
      <c r="AN103" s="104">
        <v>2742315.769</v>
      </c>
      <c r="AP103" s="25">
        <f t="shared" si="67"/>
        <v>579538.72</v>
      </c>
      <c r="AQ103" s="25">
        <f t="shared" si="45"/>
        <v>594704.8</v>
      </c>
      <c r="AR103" s="25">
        <f t="shared" si="46"/>
        <v>360360.64</v>
      </c>
      <c r="AS103" s="25">
        <f t="shared" si="47"/>
        <v>270529.64</v>
      </c>
      <c r="AT103" s="25">
        <f t="shared" si="48"/>
        <v>296254.08</v>
      </c>
      <c r="AU103" s="25">
        <f t="shared" si="68"/>
        <v>3688673.3702</v>
      </c>
      <c r="AV103" s="25">
        <f t="shared" si="49"/>
        <v>3993621</v>
      </c>
      <c r="AW103" s="25">
        <f t="shared" si="50"/>
        <v>3061213.540569</v>
      </c>
      <c r="AX103" s="25">
        <f t="shared" si="51"/>
        <v>2356620.6817184</v>
      </c>
      <c r="AY103" s="25">
        <f t="shared" si="69"/>
        <v>2617151.3871604</v>
      </c>
      <c r="BA103" s="61" t="s">
        <v>184</v>
      </c>
      <c r="BB103" s="61" t="s">
        <v>185</v>
      </c>
      <c r="BC103" s="103">
        <v>629020</v>
      </c>
      <c r="BD103" s="93">
        <v>560296</v>
      </c>
      <c r="BE103" s="93">
        <v>608086</v>
      </c>
      <c r="BF103" s="93">
        <v>383903</v>
      </c>
      <c r="BG103" s="93">
        <v>396753</v>
      </c>
      <c r="BH103" s="104">
        <v>443205</v>
      </c>
      <c r="BI103" s="103">
        <v>3350000</v>
      </c>
      <c r="BJ103" s="93">
        <v>3993621</v>
      </c>
      <c r="BK103" s="93">
        <v>3993621</v>
      </c>
      <c r="BL103" s="93">
        <v>3230969.774</v>
      </c>
      <c r="BM103" s="93">
        <v>3604268.014</v>
      </c>
      <c r="BN103" s="104">
        <v>3988843.2</v>
      </c>
      <c r="BP103" s="25">
        <f t="shared" si="70"/>
        <v>579538.72</v>
      </c>
      <c r="BQ103" s="25">
        <f t="shared" si="52"/>
        <v>594704.8</v>
      </c>
      <c r="BR103" s="25">
        <f t="shared" si="53"/>
        <v>446674.24</v>
      </c>
      <c r="BS103" s="25">
        <f t="shared" si="54"/>
        <v>393155</v>
      </c>
      <c r="BT103" s="25">
        <f t="shared" si="55"/>
        <v>430198.44</v>
      </c>
      <c r="BU103" s="25">
        <f t="shared" si="71"/>
        <v>3688673.3702</v>
      </c>
      <c r="BV103" s="25">
        <f t="shared" si="72"/>
        <v>3993621</v>
      </c>
      <c r="BW103" s="25">
        <f t="shared" si="73"/>
        <v>3592313.9248788003</v>
      </c>
      <c r="BX103" s="25">
        <f t="shared" si="56"/>
        <v>3427399.3078880003</v>
      </c>
      <c r="BY103" s="25">
        <f t="shared" si="74"/>
        <v>3806631.4768732004</v>
      </c>
      <c r="CA103" s="59">
        <f t="shared" si="75"/>
        <v>0</v>
      </c>
      <c r="CB103" s="59">
        <f t="shared" si="76"/>
        <v>0</v>
      </c>
      <c r="CC103" s="59">
        <f t="shared" si="77"/>
        <v>-86313.59999999998</v>
      </c>
      <c r="CD103" s="59">
        <f t="shared" si="78"/>
        <v>-122625.35999999999</v>
      </c>
      <c r="CE103" s="59">
        <f t="shared" si="79"/>
        <v>-133944.36</v>
      </c>
      <c r="CF103" s="59">
        <f t="shared" si="80"/>
        <v>0</v>
      </c>
      <c r="CG103" s="59">
        <f t="shared" si="81"/>
        <v>0</v>
      </c>
      <c r="CH103" s="59">
        <f t="shared" si="82"/>
        <v>-531100.3843098003</v>
      </c>
      <c r="CI103" s="59">
        <f t="shared" si="83"/>
        <v>-1070778.6261696</v>
      </c>
      <c r="CJ103" s="59">
        <f t="shared" si="84"/>
        <v>-1189480.0897128005</v>
      </c>
    </row>
    <row r="104" spans="1:88" ht="15">
      <c r="A104" s="61" t="s">
        <v>478</v>
      </c>
      <c r="B104" s="61" t="s">
        <v>479</v>
      </c>
      <c r="C104" s="80">
        <v>0</v>
      </c>
      <c r="D104" s="67">
        <v>0</v>
      </c>
      <c r="E104" s="75">
        <v>0</v>
      </c>
      <c r="F104" s="76">
        <v>0</v>
      </c>
      <c r="G104" s="75">
        <v>0</v>
      </c>
      <c r="H104" s="76">
        <v>0</v>
      </c>
      <c r="I104" s="82">
        <v>1655806</v>
      </c>
      <c r="J104" s="69">
        <v>1741797</v>
      </c>
      <c r="K104" s="77">
        <v>1741797</v>
      </c>
      <c r="L104" s="78">
        <v>1380103</v>
      </c>
      <c r="M104" s="77">
        <v>1371289</v>
      </c>
      <c r="N104" s="78">
        <v>1367793</v>
      </c>
      <c r="P104" s="25">
        <f t="shared" si="57"/>
        <v>0</v>
      </c>
      <c r="Q104" s="25">
        <f t="shared" si="58"/>
        <v>0</v>
      </c>
      <c r="R104" s="25">
        <f t="shared" si="59"/>
        <v>0</v>
      </c>
      <c r="S104" s="25">
        <f t="shared" si="60"/>
        <v>0</v>
      </c>
      <c r="T104" s="25">
        <f t="shared" si="61"/>
        <v>0</v>
      </c>
      <c r="U104" s="25">
        <f t="shared" si="62"/>
        <v>1701054.4642</v>
      </c>
      <c r="V104" s="25">
        <f t="shared" si="63"/>
        <v>1741797</v>
      </c>
      <c r="W104" s="25">
        <f t="shared" si="64"/>
        <v>1551473.6172</v>
      </c>
      <c r="X104" s="25">
        <f t="shared" si="65"/>
        <v>1375465.0732</v>
      </c>
      <c r="Y104" s="25">
        <f t="shared" si="66"/>
        <v>1369449.4048000001</v>
      </c>
      <c r="AA104" s="61" t="s">
        <v>478</v>
      </c>
      <c r="AB104" s="61" t="s">
        <v>479</v>
      </c>
      <c r="AC104" s="103">
        <v>0</v>
      </c>
      <c r="AD104" s="93">
        <v>0</v>
      </c>
      <c r="AE104" s="93">
        <v>0</v>
      </c>
      <c r="AF104" s="93">
        <v>0</v>
      </c>
      <c r="AG104" s="93">
        <v>0</v>
      </c>
      <c r="AH104" s="104">
        <v>0</v>
      </c>
      <c r="AI104" s="103">
        <v>1655806</v>
      </c>
      <c r="AJ104" s="93">
        <v>1741797</v>
      </c>
      <c r="AK104" s="93">
        <v>1741797</v>
      </c>
      <c r="AL104" s="93">
        <v>973018</v>
      </c>
      <c r="AM104" s="93">
        <v>1043869</v>
      </c>
      <c r="AN104" s="104">
        <v>1133920</v>
      </c>
      <c r="AP104" s="25">
        <f t="shared" si="67"/>
        <v>0</v>
      </c>
      <c r="AQ104" s="25">
        <f t="shared" si="45"/>
        <v>0</v>
      </c>
      <c r="AR104" s="25">
        <f t="shared" si="46"/>
        <v>0</v>
      </c>
      <c r="AS104" s="25">
        <f t="shared" si="47"/>
        <v>0</v>
      </c>
      <c r="AT104" s="25">
        <f t="shared" si="48"/>
        <v>0</v>
      </c>
      <c r="AU104" s="25">
        <f t="shared" si="68"/>
        <v>1701054.4642</v>
      </c>
      <c r="AV104" s="25">
        <f t="shared" si="49"/>
        <v>1741797</v>
      </c>
      <c r="AW104" s="25">
        <f t="shared" si="50"/>
        <v>1337265.4902</v>
      </c>
      <c r="AX104" s="25">
        <f t="shared" si="51"/>
        <v>1010299.7962</v>
      </c>
      <c r="AY104" s="25">
        <f t="shared" si="69"/>
        <v>1091253.8362</v>
      </c>
      <c r="BA104" s="61" t="s">
        <v>478</v>
      </c>
      <c r="BB104" s="61" t="s">
        <v>479</v>
      </c>
      <c r="BC104" s="103">
        <v>0</v>
      </c>
      <c r="BD104" s="93">
        <v>0</v>
      </c>
      <c r="BE104" s="93">
        <v>0</v>
      </c>
      <c r="BF104" s="93">
        <v>0</v>
      </c>
      <c r="BG104" s="93">
        <v>0</v>
      </c>
      <c r="BH104" s="104">
        <v>0</v>
      </c>
      <c r="BI104" s="103">
        <v>1655806</v>
      </c>
      <c r="BJ104" s="93">
        <v>1741797</v>
      </c>
      <c r="BK104" s="93">
        <v>1741797</v>
      </c>
      <c r="BL104" s="93">
        <v>1415042</v>
      </c>
      <c r="BM104" s="93">
        <v>1518079</v>
      </c>
      <c r="BN104" s="104">
        <v>1649038</v>
      </c>
      <c r="BP104" s="25">
        <f t="shared" si="70"/>
        <v>0</v>
      </c>
      <c r="BQ104" s="25">
        <f t="shared" si="52"/>
        <v>0</v>
      </c>
      <c r="BR104" s="25">
        <f t="shared" si="53"/>
        <v>0</v>
      </c>
      <c r="BS104" s="25">
        <f t="shared" si="54"/>
        <v>0</v>
      </c>
      <c r="BT104" s="25">
        <f t="shared" si="55"/>
        <v>0</v>
      </c>
      <c r="BU104" s="25">
        <f t="shared" si="71"/>
        <v>1701054.4642</v>
      </c>
      <c r="BV104" s="25">
        <f t="shared" si="72"/>
        <v>1741797</v>
      </c>
      <c r="BW104" s="25">
        <f t="shared" si="73"/>
        <v>1569858.5189999999</v>
      </c>
      <c r="BX104" s="25">
        <f t="shared" si="56"/>
        <v>1469260.0694</v>
      </c>
      <c r="BY104" s="25">
        <f t="shared" si="74"/>
        <v>1586989.6258</v>
      </c>
      <c r="CA104" s="59">
        <f t="shared" si="75"/>
        <v>0</v>
      </c>
      <c r="CB104" s="59">
        <f t="shared" si="76"/>
        <v>0</v>
      </c>
      <c r="CC104" s="59">
        <f t="shared" si="77"/>
        <v>0</v>
      </c>
      <c r="CD104" s="59">
        <f t="shared" si="78"/>
        <v>0</v>
      </c>
      <c r="CE104" s="59">
        <f t="shared" si="79"/>
        <v>0</v>
      </c>
      <c r="CF104" s="59">
        <f t="shared" si="80"/>
        <v>0</v>
      </c>
      <c r="CG104" s="59">
        <f t="shared" si="81"/>
        <v>0</v>
      </c>
      <c r="CH104" s="59">
        <f t="shared" si="82"/>
        <v>-232593.02879999997</v>
      </c>
      <c r="CI104" s="59">
        <f t="shared" si="83"/>
        <v>-458960.27319999994</v>
      </c>
      <c r="CJ104" s="59">
        <f t="shared" si="84"/>
        <v>-495735.7896</v>
      </c>
    </row>
    <row r="105" spans="1:88" ht="15">
      <c r="A105" s="61" t="s">
        <v>358</v>
      </c>
      <c r="B105" s="61" t="s">
        <v>359</v>
      </c>
      <c r="C105" s="80">
        <v>1534916</v>
      </c>
      <c r="D105" s="67">
        <v>1610563</v>
      </c>
      <c r="E105" s="75">
        <v>1918036</v>
      </c>
      <c r="F105" s="76">
        <v>1331784</v>
      </c>
      <c r="G105" s="75">
        <v>1323413</v>
      </c>
      <c r="H105" s="76">
        <v>1319582</v>
      </c>
      <c r="I105" s="82">
        <v>2820000</v>
      </c>
      <c r="J105" s="69">
        <v>2950700</v>
      </c>
      <c r="K105" s="77">
        <v>2950700</v>
      </c>
      <c r="L105" s="78">
        <v>2700703.094</v>
      </c>
      <c r="M105" s="77">
        <v>2683319.9</v>
      </c>
      <c r="N105" s="78">
        <v>2676937.5</v>
      </c>
      <c r="P105" s="25">
        <f t="shared" si="57"/>
        <v>1589381.8399999999</v>
      </c>
      <c r="Q105" s="25">
        <f t="shared" si="58"/>
        <v>1831943.56</v>
      </c>
      <c r="R105" s="25">
        <f t="shared" si="59"/>
        <v>1495934.56</v>
      </c>
      <c r="S105" s="25">
        <f t="shared" si="60"/>
        <v>1325756.88</v>
      </c>
      <c r="T105" s="25">
        <f t="shared" si="61"/>
        <v>1320654.68</v>
      </c>
      <c r="U105" s="25">
        <f t="shared" si="62"/>
        <v>2888774.34</v>
      </c>
      <c r="V105" s="25">
        <f t="shared" si="63"/>
        <v>2950700</v>
      </c>
      <c r="W105" s="25">
        <f t="shared" si="64"/>
        <v>2819151.6280628</v>
      </c>
      <c r="X105" s="25">
        <f t="shared" si="65"/>
        <v>2691556.0573172</v>
      </c>
      <c r="Y105" s="25">
        <f t="shared" si="66"/>
        <v>2679961.4811199997</v>
      </c>
      <c r="AA105" s="61" t="s">
        <v>358</v>
      </c>
      <c r="AB105" s="61" t="s">
        <v>359</v>
      </c>
      <c r="AC105" s="103">
        <v>1534916</v>
      </c>
      <c r="AD105" s="93">
        <v>1610563</v>
      </c>
      <c r="AE105" s="93">
        <v>1918036</v>
      </c>
      <c r="AF105" s="93">
        <v>951379</v>
      </c>
      <c r="AG105" s="93">
        <v>984702</v>
      </c>
      <c r="AH105" s="104">
        <v>1077992</v>
      </c>
      <c r="AI105" s="103">
        <v>2820000</v>
      </c>
      <c r="AJ105" s="93">
        <v>2950700</v>
      </c>
      <c r="AK105" s="93">
        <v>2950700</v>
      </c>
      <c r="AL105" s="93">
        <v>1924526.5890000002</v>
      </c>
      <c r="AM105" s="93">
        <v>2080807.7489999998</v>
      </c>
      <c r="AN105" s="104">
        <v>2289133.5700000003</v>
      </c>
      <c r="AP105" s="25">
        <f t="shared" si="67"/>
        <v>1589381.8399999999</v>
      </c>
      <c r="AQ105" s="25">
        <f t="shared" si="45"/>
        <v>1831943.56</v>
      </c>
      <c r="AR105" s="25">
        <f t="shared" si="46"/>
        <v>1222042.96</v>
      </c>
      <c r="AS105" s="25">
        <f t="shared" si="47"/>
        <v>975371.56</v>
      </c>
      <c r="AT105" s="25">
        <f t="shared" si="48"/>
        <v>1051870.8</v>
      </c>
      <c r="AU105" s="25">
        <f t="shared" si="68"/>
        <v>2888774.34</v>
      </c>
      <c r="AV105" s="25">
        <f t="shared" si="49"/>
        <v>2950700</v>
      </c>
      <c r="AW105" s="25">
        <f t="shared" si="50"/>
        <v>2410727.5511318</v>
      </c>
      <c r="AX105" s="25">
        <f t="shared" si="51"/>
        <v>2006761.7353919998</v>
      </c>
      <c r="AY105" s="25">
        <f t="shared" si="69"/>
        <v>2190428.7960102</v>
      </c>
      <c r="BA105" s="61" t="s">
        <v>358</v>
      </c>
      <c r="BB105" s="61" t="s">
        <v>359</v>
      </c>
      <c r="BC105" s="103">
        <v>1534916</v>
      </c>
      <c r="BD105" s="93">
        <v>1610563</v>
      </c>
      <c r="BE105" s="93">
        <v>1918036</v>
      </c>
      <c r="BF105" s="93">
        <v>1383666</v>
      </c>
      <c r="BG105" s="93">
        <v>1432049</v>
      </c>
      <c r="BH105" s="104">
        <v>1567368</v>
      </c>
      <c r="BI105" s="103">
        <v>2820000</v>
      </c>
      <c r="BJ105" s="93">
        <v>2950700</v>
      </c>
      <c r="BK105" s="93">
        <v>2950700</v>
      </c>
      <c r="BL105" s="93">
        <v>2798705.0640000002</v>
      </c>
      <c r="BM105" s="93">
        <v>2950700</v>
      </c>
      <c r="BN105" s="104">
        <v>2950700</v>
      </c>
      <c r="BP105" s="25">
        <f t="shared" si="70"/>
        <v>1589381.8399999999</v>
      </c>
      <c r="BQ105" s="25">
        <f t="shared" si="52"/>
        <v>1831943.56</v>
      </c>
      <c r="BR105" s="25">
        <f t="shared" si="53"/>
        <v>1533289.6</v>
      </c>
      <c r="BS105" s="25">
        <f t="shared" si="54"/>
        <v>1418501.76</v>
      </c>
      <c r="BT105" s="25">
        <f t="shared" si="55"/>
        <v>1529478.68</v>
      </c>
      <c r="BU105" s="25">
        <f t="shared" si="71"/>
        <v>2888774.34</v>
      </c>
      <c r="BV105" s="25">
        <f t="shared" si="72"/>
        <v>2950700</v>
      </c>
      <c r="BW105" s="25">
        <f t="shared" si="73"/>
        <v>2870720.2646768</v>
      </c>
      <c r="BX105" s="25">
        <f t="shared" si="56"/>
        <v>2878684.7993232002</v>
      </c>
      <c r="BY105" s="25">
        <f t="shared" si="74"/>
        <v>2950700</v>
      </c>
      <c r="CA105" s="59">
        <f t="shared" si="75"/>
        <v>0</v>
      </c>
      <c r="CB105" s="59">
        <f t="shared" si="76"/>
        <v>0</v>
      </c>
      <c r="CC105" s="59">
        <f t="shared" si="77"/>
        <v>-311246.64000000013</v>
      </c>
      <c r="CD105" s="59">
        <f t="shared" si="78"/>
        <v>-443130.19999999995</v>
      </c>
      <c r="CE105" s="59">
        <f t="shared" si="79"/>
        <v>-477607.8799999999</v>
      </c>
      <c r="CF105" s="59">
        <f t="shared" si="80"/>
        <v>0</v>
      </c>
      <c r="CG105" s="59">
        <f t="shared" si="81"/>
        <v>0</v>
      </c>
      <c r="CH105" s="59">
        <f t="shared" si="82"/>
        <v>-459992.7135450002</v>
      </c>
      <c r="CI105" s="59">
        <f t="shared" si="83"/>
        <v>-871923.0639312004</v>
      </c>
      <c r="CJ105" s="59">
        <f t="shared" si="84"/>
        <v>-760271.2039898001</v>
      </c>
    </row>
    <row r="106" spans="1:88" ht="15">
      <c r="A106" s="61" t="s">
        <v>322</v>
      </c>
      <c r="B106" s="61" t="s">
        <v>323</v>
      </c>
      <c r="C106" s="80">
        <v>380403</v>
      </c>
      <c r="D106" s="67">
        <v>353011</v>
      </c>
      <c r="E106" s="75">
        <v>395265</v>
      </c>
      <c r="F106" s="76">
        <v>285888</v>
      </c>
      <c r="G106" s="75">
        <v>284063</v>
      </c>
      <c r="H106" s="76">
        <v>283300</v>
      </c>
      <c r="I106" s="82">
        <v>108835</v>
      </c>
      <c r="J106" s="69">
        <v>108835</v>
      </c>
      <c r="K106" s="77">
        <v>108835</v>
      </c>
      <c r="L106" s="78">
        <v>108835</v>
      </c>
      <c r="M106" s="77">
        <v>108835</v>
      </c>
      <c r="N106" s="78">
        <v>108835</v>
      </c>
      <c r="P106" s="25">
        <f t="shared" si="57"/>
        <v>360680.76</v>
      </c>
      <c r="Q106" s="25">
        <f t="shared" si="58"/>
        <v>383433.88</v>
      </c>
      <c r="R106" s="25">
        <f t="shared" si="59"/>
        <v>316513.56</v>
      </c>
      <c r="S106" s="25">
        <f t="shared" si="60"/>
        <v>284574</v>
      </c>
      <c r="T106" s="25">
        <f t="shared" si="61"/>
        <v>283513.64</v>
      </c>
      <c r="U106" s="25">
        <f t="shared" si="62"/>
        <v>108835</v>
      </c>
      <c r="V106" s="25">
        <f t="shared" si="63"/>
        <v>108835</v>
      </c>
      <c r="W106" s="25">
        <f t="shared" si="64"/>
        <v>108835</v>
      </c>
      <c r="X106" s="25">
        <f t="shared" si="65"/>
        <v>108835</v>
      </c>
      <c r="Y106" s="25">
        <f t="shared" si="66"/>
        <v>108835</v>
      </c>
      <c r="AA106" s="61" t="s">
        <v>322</v>
      </c>
      <c r="AB106" s="61" t="s">
        <v>323</v>
      </c>
      <c r="AC106" s="103">
        <v>380403</v>
      </c>
      <c r="AD106" s="93">
        <v>353011</v>
      </c>
      <c r="AE106" s="93">
        <v>395265</v>
      </c>
      <c r="AF106" s="93">
        <v>201382</v>
      </c>
      <c r="AG106" s="93">
        <v>214994</v>
      </c>
      <c r="AH106" s="104">
        <v>233473</v>
      </c>
      <c r="AI106" s="103">
        <v>108835</v>
      </c>
      <c r="AJ106" s="93">
        <v>108835</v>
      </c>
      <c r="AK106" s="93">
        <v>108835</v>
      </c>
      <c r="AL106" s="93">
        <v>108835</v>
      </c>
      <c r="AM106" s="93">
        <v>108835</v>
      </c>
      <c r="AN106" s="104">
        <v>108835</v>
      </c>
      <c r="AP106" s="25">
        <f t="shared" si="67"/>
        <v>360680.76</v>
      </c>
      <c r="AQ106" s="25">
        <f t="shared" si="45"/>
        <v>383433.88</v>
      </c>
      <c r="AR106" s="25">
        <f t="shared" si="46"/>
        <v>255669.24000000002</v>
      </c>
      <c r="AS106" s="25">
        <f t="shared" si="47"/>
        <v>211182.64</v>
      </c>
      <c r="AT106" s="25">
        <f t="shared" si="48"/>
        <v>228298.88</v>
      </c>
      <c r="AU106" s="25">
        <f t="shared" si="68"/>
        <v>108835</v>
      </c>
      <c r="AV106" s="25">
        <f t="shared" si="49"/>
        <v>108835</v>
      </c>
      <c r="AW106" s="25">
        <f t="shared" si="50"/>
        <v>108835</v>
      </c>
      <c r="AX106" s="25">
        <f t="shared" si="51"/>
        <v>108835</v>
      </c>
      <c r="AY106" s="25">
        <f t="shared" si="69"/>
        <v>108835</v>
      </c>
      <c r="BA106" s="61" t="s">
        <v>322</v>
      </c>
      <c r="BB106" s="61" t="s">
        <v>323</v>
      </c>
      <c r="BC106" s="103">
        <v>380403</v>
      </c>
      <c r="BD106" s="93">
        <v>353011</v>
      </c>
      <c r="BE106" s="93">
        <v>395265</v>
      </c>
      <c r="BF106" s="93">
        <v>292890</v>
      </c>
      <c r="BG106" s="93">
        <v>312644</v>
      </c>
      <c r="BH106" s="104">
        <v>339514</v>
      </c>
      <c r="BI106" s="103">
        <v>108835</v>
      </c>
      <c r="BJ106" s="93">
        <v>108835</v>
      </c>
      <c r="BK106" s="93">
        <v>108835</v>
      </c>
      <c r="BL106" s="93">
        <v>108835</v>
      </c>
      <c r="BM106" s="93">
        <v>108835</v>
      </c>
      <c r="BN106" s="104">
        <v>108835</v>
      </c>
      <c r="BP106" s="25">
        <f t="shared" si="70"/>
        <v>360680.76</v>
      </c>
      <c r="BQ106" s="25">
        <f t="shared" si="52"/>
        <v>383433.88</v>
      </c>
      <c r="BR106" s="25">
        <f t="shared" si="53"/>
        <v>321555</v>
      </c>
      <c r="BS106" s="25">
        <f t="shared" si="54"/>
        <v>307112.88</v>
      </c>
      <c r="BT106" s="25">
        <f t="shared" si="55"/>
        <v>331990.4</v>
      </c>
      <c r="BU106" s="25">
        <f t="shared" si="71"/>
        <v>108835</v>
      </c>
      <c r="BV106" s="25">
        <f t="shared" si="72"/>
        <v>108835</v>
      </c>
      <c r="BW106" s="25">
        <f t="shared" si="73"/>
        <v>108835</v>
      </c>
      <c r="BX106" s="25">
        <f t="shared" si="56"/>
        <v>108835</v>
      </c>
      <c r="BY106" s="25">
        <f t="shared" si="74"/>
        <v>108835</v>
      </c>
      <c r="CA106" s="59">
        <f t="shared" si="75"/>
        <v>0</v>
      </c>
      <c r="CB106" s="59">
        <f t="shared" si="76"/>
        <v>0</v>
      </c>
      <c r="CC106" s="59">
        <f t="shared" si="77"/>
        <v>-65885.75999999998</v>
      </c>
      <c r="CD106" s="59">
        <f t="shared" si="78"/>
        <v>-95930.23999999999</v>
      </c>
      <c r="CE106" s="59">
        <f t="shared" si="79"/>
        <v>-103691.52000000002</v>
      </c>
      <c r="CF106" s="59">
        <f t="shared" si="80"/>
        <v>0</v>
      </c>
      <c r="CG106" s="59">
        <f t="shared" si="81"/>
        <v>0</v>
      </c>
      <c r="CH106" s="59">
        <f t="shared" si="82"/>
        <v>0</v>
      </c>
      <c r="CI106" s="59">
        <f t="shared" si="83"/>
        <v>0</v>
      </c>
      <c r="CJ106" s="59">
        <f t="shared" si="84"/>
        <v>0</v>
      </c>
    </row>
    <row r="107" spans="1:88" ht="15">
      <c r="A107" s="61" t="s">
        <v>72</v>
      </c>
      <c r="B107" s="61" t="s">
        <v>73</v>
      </c>
      <c r="C107" s="80">
        <v>0</v>
      </c>
      <c r="D107" s="67">
        <v>0</v>
      </c>
      <c r="E107" s="75">
        <v>0</v>
      </c>
      <c r="F107" s="76">
        <v>0</v>
      </c>
      <c r="G107" s="75">
        <v>0</v>
      </c>
      <c r="H107" s="76">
        <v>0</v>
      </c>
      <c r="I107" s="82">
        <v>190000</v>
      </c>
      <c r="J107" s="69">
        <v>190000</v>
      </c>
      <c r="K107" s="77">
        <v>190000</v>
      </c>
      <c r="L107" s="78">
        <v>182556</v>
      </c>
      <c r="M107" s="77">
        <v>181390</v>
      </c>
      <c r="N107" s="78">
        <v>180928</v>
      </c>
      <c r="P107" s="25">
        <f t="shared" si="57"/>
        <v>0</v>
      </c>
      <c r="Q107" s="25">
        <f t="shared" si="58"/>
        <v>0</v>
      </c>
      <c r="R107" s="25">
        <f t="shared" si="59"/>
        <v>0</v>
      </c>
      <c r="S107" s="25">
        <f t="shared" si="60"/>
        <v>0</v>
      </c>
      <c r="T107" s="25">
        <f t="shared" si="61"/>
        <v>0</v>
      </c>
      <c r="U107" s="25">
        <f t="shared" si="62"/>
        <v>190000</v>
      </c>
      <c r="V107" s="25">
        <f t="shared" si="63"/>
        <v>190000</v>
      </c>
      <c r="W107" s="25">
        <f t="shared" si="64"/>
        <v>186082.9672</v>
      </c>
      <c r="X107" s="25">
        <f t="shared" si="65"/>
        <v>181942.4508</v>
      </c>
      <c r="Y107" s="25">
        <f t="shared" si="66"/>
        <v>181146.8956</v>
      </c>
      <c r="AA107" s="61" t="s">
        <v>72</v>
      </c>
      <c r="AB107" s="61" t="s">
        <v>73</v>
      </c>
      <c r="AC107" s="103">
        <v>0</v>
      </c>
      <c r="AD107" s="93">
        <v>0</v>
      </c>
      <c r="AE107" s="93">
        <v>0</v>
      </c>
      <c r="AF107" s="93">
        <v>0</v>
      </c>
      <c r="AG107" s="93">
        <v>0</v>
      </c>
      <c r="AH107" s="104">
        <v>0</v>
      </c>
      <c r="AI107" s="103">
        <v>190000</v>
      </c>
      <c r="AJ107" s="93">
        <v>190000</v>
      </c>
      <c r="AK107" s="93">
        <v>190000</v>
      </c>
      <c r="AL107" s="93">
        <v>127186</v>
      </c>
      <c r="AM107" s="93">
        <v>143636</v>
      </c>
      <c r="AN107" s="104">
        <v>158524</v>
      </c>
      <c r="AP107" s="25">
        <f t="shared" si="67"/>
        <v>0</v>
      </c>
      <c r="AQ107" s="25">
        <f t="shared" si="45"/>
        <v>0</v>
      </c>
      <c r="AR107" s="25">
        <f t="shared" si="46"/>
        <v>0</v>
      </c>
      <c r="AS107" s="25">
        <f t="shared" si="47"/>
        <v>0</v>
      </c>
      <c r="AT107" s="25">
        <f t="shared" si="48"/>
        <v>0</v>
      </c>
      <c r="AU107" s="25">
        <f t="shared" si="68"/>
        <v>190000</v>
      </c>
      <c r="AV107" s="25">
        <f t="shared" si="49"/>
        <v>190000</v>
      </c>
      <c r="AW107" s="25">
        <f t="shared" si="50"/>
        <v>156947.2732</v>
      </c>
      <c r="AX107" s="25">
        <f t="shared" si="51"/>
        <v>135841.99</v>
      </c>
      <c r="AY107" s="25">
        <f t="shared" si="69"/>
        <v>151470.0656</v>
      </c>
      <c r="BA107" s="61" t="s">
        <v>72</v>
      </c>
      <c r="BB107" s="61" t="s">
        <v>73</v>
      </c>
      <c r="BC107" s="103">
        <v>0</v>
      </c>
      <c r="BD107" s="93">
        <v>0</v>
      </c>
      <c r="BE107" s="93">
        <v>0</v>
      </c>
      <c r="BF107" s="93">
        <v>0</v>
      </c>
      <c r="BG107" s="93">
        <v>0</v>
      </c>
      <c r="BH107" s="104">
        <v>0</v>
      </c>
      <c r="BI107" s="103">
        <v>190000</v>
      </c>
      <c r="BJ107" s="93">
        <v>190000</v>
      </c>
      <c r="BK107" s="93">
        <v>190000</v>
      </c>
      <c r="BL107" s="93">
        <v>184965</v>
      </c>
      <c r="BM107" s="93">
        <v>190000</v>
      </c>
      <c r="BN107" s="104">
        <v>190000</v>
      </c>
      <c r="BP107" s="25">
        <f t="shared" si="70"/>
        <v>0</v>
      </c>
      <c r="BQ107" s="25">
        <f t="shared" si="52"/>
        <v>0</v>
      </c>
      <c r="BR107" s="25">
        <f t="shared" si="53"/>
        <v>0</v>
      </c>
      <c r="BS107" s="25">
        <f t="shared" si="54"/>
        <v>0</v>
      </c>
      <c r="BT107" s="25">
        <f t="shared" si="55"/>
        <v>0</v>
      </c>
      <c r="BU107" s="25">
        <f t="shared" si="71"/>
        <v>190000</v>
      </c>
      <c r="BV107" s="25">
        <f t="shared" si="72"/>
        <v>190000</v>
      </c>
      <c r="BW107" s="25">
        <f t="shared" si="73"/>
        <v>187350.58299999998</v>
      </c>
      <c r="BX107" s="25">
        <f t="shared" si="56"/>
        <v>187614.41700000002</v>
      </c>
      <c r="BY107" s="25">
        <f t="shared" si="74"/>
        <v>190000</v>
      </c>
      <c r="CA107" s="59">
        <f t="shared" si="75"/>
        <v>0</v>
      </c>
      <c r="CB107" s="59">
        <f t="shared" si="76"/>
        <v>0</v>
      </c>
      <c r="CC107" s="59">
        <f t="shared" si="77"/>
        <v>0</v>
      </c>
      <c r="CD107" s="59">
        <f t="shared" si="78"/>
        <v>0</v>
      </c>
      <c r="CE107" s="59">
        <f t="shared" si="79"/>
        <v>0</v>
      </c>
      <c r="CF107" s="59">
        <f t="shared" si="80"/>
        <v>0</v>
      </c>
      <c r="CG107" s="59">
        <f t="shared" si="81"/>
        <v>0</v>
      </c>
      <c r="CH107" s="59">
        <f t="shared" si="82"/>
        <v>-30403.309799999988</v>
      </c>
      <c r="CI107" s="59">
        <f t="shared" si="83"/>
        <v>-51772.427000000025</v>
      </c>
      <c r="CJ107" s="59">
        <f t="shared" si="84"/>
        <v>-38529.9344</v>
      </c>
    </row>
    <row r="108" spans="1:88" ht="15">
      <c r="A108" s="61" t="s">
        <v>34</v>
      </c>
      <c r="B108" s="61" t="s">
        <v>35</v>
      </c>
      <c r="C108" s="80">
        <v>0</v>
      </c>
      <c r="D108" s="67">
        <v>0</v>
      </c>
      <c r="E108" s="75">
        <v>0</v>
      </c>
      <c r="F108" s="76">
        <v>0</v>
      </c>
      <c r="G108" s="75">
        <v>0</v>
      </c>
      <c r="H108" s="76">
        <v>0</v>
      </c>
      <c r="I108" s="82">
        <v>46372648</v>
      </c>
      <c r="J108" s="69">
        <v>48755012</v>
      </c>
      <c r="K108" s="77">
        <v>48755012</v>
      </c>
      <c r="L108" s="78">
        <v>37638133</v>
      </c>
      <c r="M108" s="77">
        <v>37397751</v>
      </c>
      <c r="N108" s="78">
        <v>37302412</v>
      </c>
      <c r="P108" s="25">
        <f t="shared" si="57"/>
        <v>0</v>
      </c>
      <c r="Q108" s="25">
        <f t="shared" si="58"/>
        <v>0</v>
      </c>
      <c r="R108" s="25">
        <f t="shared" si="59"/>
        <v>0</v>
      </c>
      <c r="S108" s="25">
        <f t="shared" si="60"/>
        <v>0</v>
      </c>
      <c r="T108" s="25">
        <f t="shared" si="61"/>
        <v>0</v>
      </c>
      <c r="U108" s="25">
        <f t="shared" si="62"/>
        <v>47626247.9368</v>
      </c>
      <c r="V108" s="25">
        <f t="shared" si="63"/>
        <v>48755012</v>
      </c>
      <c r="W108" s="25">
        <f t="shared" si="64"/>
        <v>42905310.2702</v>
      </c>
      <c r="X108" s="25">
        <f t="shared" si="65"/>
        <v>37511643.9916</v>
      </c>
      <c r="Y108" s="25">
        <f t="shared" si="66"/>
        <v>37347583.618200004</v>
      </c>
      <c r="AA108" s="61" t="s">
        <v>34</v>
      </c>
      <c r="AB108" s="61" t="s">
        <v>35</v>
      </c>
      <c r="AC108" s="103">
        <v>0</v>
      </c>
      <c r="AD108" s="93">
        <v>0</v>
      </c>
      <c r="AE108" s="93">
        <v>0</v>
      </c>
      <c r="AF108" s="93">
        <v>0</v>
      </c>
      <c r="AG108" s="93">
        <v>0</v>
      </c>
      <c r="AH108" s="104">
        <v>0</v>
      </c>
      <c r="AI108" s="103">
        <v>46372648</v>
      </c>
      <c r="AJ108" s="93">
        <v>48755012</v>
      </c>
      <c r="AK108" s="93">
        <v>48755012</v>
      </c>
      <c r="AL108" s="93">
        <v>25383038</v>
      </c>
      <c r="AM108" s="93">
        <v>31335849</v>
      </c>
      <c r="AN108" s="104">
        <v>35055826</v>
      </c>
      <c r="AP108" s="25">
        <f t="shared" si="67"/>
        <v>0</v>
      </c>
      <c r="AQ108" s="25">
        <f t="shared" si="45"/>
        <v>0</v>
      </c>
      <c r="AR108" s="25">
        <f t="shared" si="46"/>
        <v>0</v>
      </c>
      <c r="AS108" s="25">
        <f t="shared" si="47"/>
        <v>0</v>
      </c>
      <c r="AT108" s="25">
        <f t="shared" si="48"/>
        <v>0</v>
      </c>
      <c r="AU108" s="25">
        <f t="shared" si="68"/>
        <v>47626247.9368</v>
      </c>
      <c r="AV108" s="25">
        <f t="shared" si="49"/>
        <v>48755012</v>
      </c>
      <c r="AW108" s="25">
        <f t="shared" si="50"/>
        <v>36456679.2812</v>
      </c>
      <c r="AX108" s="25">
        <f t="shared" si="51"/>
        <v>28515407.148199998</v>
      </c>
      <c r="AY108" s="25">
        <f t="shared" si="69"/>
        <v>33293300.8974</v>
      </c>
      <c r="BA108" s="61" t="s">
        <v>34</v>
      </c>
      <c r="BB108" s="61" t="s">
        <v>35</v>
      </c>
      <c r="BC108" s="103">
        <v>0</v>
      </c>
      <c r="BD108" s="93">
        <v>0</v>
      </c>
      <c r="BE108" s="93">
        <v>0</v>
      </c>
      <c r="BF108" s="93">
        <v>0</v>
      </c>
      <c r="BG108" s="93">
        <v>0</v>
      </c>
      <c r="BH108" s="104">
        <v>0</v>
      </c>
      <c r="BI108" s="103">
        <v>46372648</v>
      </c>
      <c r="BJ108" s="93">
        <v>48755012</v>
      </c>
      <c r="BK108" s="93">
        <v>48755012</v>
      </c>
      <c r="BL108" s="93">
        <v>38405982</v>
      </c>
      <c r="BM108" s="93">
        <v>47412925</v>
      </c>
      <c r="BN108" s="104">
        <v>48755012</v>
      </c>
      <c r="BP108" s="25">
        <f t="shared" si="70"/>
        <v>0</v>
      </c>
      <c r="BQ108" s="25">
        <f t="shared" si="52"/>
        <v>0</v>
      </c>
      <c r="BR108" s="25">
        <f t="shared" si="53"/>
        <v>0</v>
      </c>
      <c r="BS108" s="25">
        <f t="shared" si="54"/>
        <v>0</v>
      </c>
      <c r="BT108" s="25">
        <f t="shared" si="55"/>
        <v>0</v>
      </c>
      <c r="BU108" s="25">
        <f t="shared" si="71"/>
        <v>47626247.9368</v>
      </c>
      <c r="BV108" s="25">
        <f t="shared" si="72"/>
        <v>48755012</v>
      </c>
      <c r="BW108" s="25">
        <f t="shared" si="73"/>
        <v>43309352.414000005</v>
      </c>
      <c r="BX108" s="25">
        <f t="shared" si="56"/>
        <v>43145435.4066</v>
      </c>
      <c r="BY108" s="25">
        <f t="shared" si="74"/>
        <v>48119131.1794</v>
      </c>
      <c r="CA108" s="59">
        <f t="shared" si="75"/>
        <v>0</v>
      </c>
      <c r="CB108" s="59">
        <f t="shared" si="76"/>
        <v>0</v>
      </c>
      <c r="CC108" s="59">
        <f t="shared" si="77"/>
        <v>0</v>
      </c>
      <c r="CD108" s="59">
        <f t="shared" si="78"/>
        <v>0</v>
      </c>
      <c r="CE108" s="59">
        <f t="shared" si="79"/>
        <v>0</v>
      </c>
      <c r="CF108" s="59">
        <f t="shared" si="80"/>
        <v>0</v>
      </c>
      <c r="CG108" s="59">
        <f t="shared" si="81"/>
        <v>0</v>
      </c>
      <c r="CH108" s="59">
        <f t="shared" si="82"/>
        <v>-6852673.132800005</v>
      </c>
      <c r="CI108" s="59">
        <f t="shared" si="83"/>
        <v>-14630028.2584</v>
      </c>
      <c r="CJ108" s="59">
        <f t="shared" si="84"/>
        <v>-14825830.281999998</v>
      </c>
    </row>
    <row r="109" spans="1:88" ht="15">
      <c r="A109" s="61" t="s">
        <v>332</v>
      </c>
      <c r="B109" s="61" t="s">
        <v>333</v>
      </c>
      <c r="C109" s="80">
        <v>117912</v>
      </c>
      <c r="D109" s="67">
        <v>99583</v>
      </c>
      <c r="E109" s="75">
        <v>113566</v>
      </c>
      <c r="F109" s="76">
        <v>119481</v>
      </c>
      <c r="G109" s="75">
        <v>119562</v>
      </c>
      <c r="H109" s="76">
        <v>119434</v>
      </c>
      <c r="I109" s="82">
        <v>75000</v>
      </c>
      <c r="J109" s="69">
        <v>75000</v>
      </c>
      <c r="K109" s="77">
        <v>75000</v>
      </c>
      <c r="L109" s="78">
        <v>75000</v>
      </c>
      <c r="M109" s="77">
        <v>75000</v>
      </c>
      <c r="N109" s="78">
        <v>75000</v>
      </c>
      <c r="P109" s="25">
        <f t="shared" si="57"/>
        <v>104715.12</v>
      </c>
      <c r="Q109" s="25">
        <f t="shared" si="58"/>
        <v>109650.76000000001</v>
      </c>
      <c r="R109" s="25">
        <f t="shared" si="59"/>
        <v>117824.79999999999</v>
      </c>
      <c r="S109" s="25">
        <f t="shared" si="60"/>
        <v>119539.32</v>
      </c>
      <c r="T109" s="25">
        <f t="shared" si="61"/>
        <v>119469.84</v>
      </c>
      <c r="U109" s="25">
        <f t="shared" si="62"/>
        <v>75000</v>
      </c>
      <c r="V109" s="25">
        <f t="shared" si="63"/>
        <v>75000</v>
      </c>
      <c r="W109" s="25">
        <f t="shared" si="64"/>
        <v>75000</v>
      </c>
      <c r="X109" s="25">
        <f t="shared" si="65"/>
        <v>75000</v>
      </c>
      <c r="Y109" s="25">
        <f t="shared" si="66"/>
        <v>75000</v>
      </c>
      <c r="AA109" s="61" t="s">
        <v>332</v>
      </c>
      <c r="AB109" s="61" t="s">
        <v>333</v>
      </c>
      <c r="AC109" s="103">
        <v>117912</v>
      </c>
      <c r="AD109" s="93">
        <v>99583</v>
      </c>
      <c r="AE109" s="93">
        <v>113566</v>
      </c>
      <c r="AF109" s="93">
        <v>91849</v>
      </c>
      <c r="AG109" s="93">
        <v>90673</v>
      </c>
      <c r="AH109" s="104">
        <v>99628</v>
      </c>
      <c r="AI109" s="103">
        <v>75000</v>
      </c>
      <c r="AJ109" s="93">
        <v>75000</v>
      </c>
      <c r="AK109" s="93">
        <v>75000</v>
      </c>
      <c r="AL109" s="93">
        <v>75000</v>
      </c>
      <c r="AM109" s="93">
        <v>75000</v>
      </c>
      <c r="AN109" s="104">
        <v>75000</v>
      </c>
      <c r="AP109" s="25">
        <f t="shared" si="67"/>
        <v>104715.12</v>
      </c>
      <c r="AQ109" s="25">
        <f t="shared" si="45"/>
        <v>109650.76000000001</v>
      </c>
      <c r="AR109" s="25">
        <f t="shared" si="46"/>
        <v>97929.76000000001</v>
      </c>
      <c r="AS109" s="25">
        <f t="shared" si="47"/>
        <v>91002.28</v>
      </c>
      <c r="AT109" s="25">
        <f t="shared" si="48"/>
        <v>97120.6</v>
      </c>
      <c r="AU109" s="25">
        <f t="shared" si="68"/>
        <v>75000</v>
      </c>
      <c r="AV109" s="25">
        <f t="shared" si="49"/>
        <v>75000</v>
      </c>
      <c r="AW109" s="25">
        <f t="shared" si="50"/>
        <v>75000</v>
      </c>
      <c r="AX109" s="25">
        <f t="shared" si="51"/>
        <v>75000</v>
      </c>
      <c r="AY109" s="25">
        <f t="shared" si="69"/>
        <v>75000</v>
      </c>
      <c r="BA109" s="61" t="s">
        <v>332</v>
      </c>
      <c r="BB109" s="61" t="s">
        <v>333</v>
      </c>
      <c r="BC109" s="103">
        <v>117912</v>
      </c>
      <c r="BD109" s="93">
        <v>99583</v>
      </c>
      <c r="BE109" s="93">
        <v>113566</v>
      </c>
      <c r="BF109" s="93">
        <v>116335</v>
      </c>
      <c r="BG109" s="93">
        <v>101867</v>
      </c>
      <c r="BH109" s="104">
        <v>101272</v>
      </c>
      <c r="BI109" s="103">
        <v>75000</v>
      </c>
      <c r="BJ109" s="93">
        <v>75000</v>
      </c>
      <c r="BK109" s="93">
        <v>75000</v>
      </c>
      <c r="BL109" s="93">
        <v>75000</v>
      </c>
      <c r="BM109" s="93">
        <v>75000</v>
      </c>
      <c r="BN109" s="104">
        <v>75000</v>
      </c>
      <c r="BP109" s="25">
        <f t="shared" si="70"/>
        <v>104715.12</v>
      </c>
      <c r="BQ109" s="25">
        <f t="shared" si="52"/>
        <v>109650.76000000001</v>
      </c>
      <c r="BR109" s="25">
        <f t="shared" si="53"/>
        <v>115559.68</v>
      </c>
      <c r="BS109" s="25">
        <f t="shared" si="54"/>
        <v>105918.04</v>
      </c>
      <c r="BT109" s="25">
        <f t="shared" si="55"/>
        <v>101438.6</v>
      </c>
      <c r="BU109" s="25">
        <f t="shared" si="71"/>
        <v>75000</v>
      </c>
      <c r="BV109" s="25">
        <f t="shared" si="72"/>
        <v>75000</v>
      </c>
      <c r="BW109" s="25">
        <f t="shared" si="73"/>
        <v>75000</v>
      </c>
      <c r="BX109" s="25">
        <f t="shared" si="56"/>
        <v>75000</v>
      </c>
      <c r="BY109" s="25">
        <f t="shared" si="74"/>
        <v>75000</v>
      </c>
      <c r="CA109" s="59">
        <f t="shared" si="75"/>
        <v>0</v>
      </c>
      <c r="CB109" s="59">
        <f t="shared" si="76"/>
        <v>0</v>
      </c>
      <c r="CC109" s="59">
        <f t="shared" si="77"/>
        <v>-17629.919999999984</v>
      </c>
      <c r="CD109" s="59">
        <f t="shared" si="78"/>
        <v>-14915.759999999995</v>
      </c>
      <c r="CE109" s="59">
        <f t="shared" si="79"/>
        <v>-4318</v>
      </c>
      <c r="CF109" s="59">
        <f t="shared" si="80"/>
        <v>0</v>
      </c>
      <c r="CG109" s="59">
        <f t="shared" si="81"/>
        <v>0</v>
      </c>
      <c r="CH109" s="59">
        <f t="shared" si="82"/>
        <v>0</v>
      </c>
      <c r="CI109" s="59">
        <f t="shared" si="83"/>
        <v>0</v>
      </c>
      <c r="CJ109" s="59">
        <f t="shared" si="84"/>
        <v>0</v>
      </c>
    </row>
    <row r="110" spans="1:88" ht="15">
      <c r="A110" s="61" t="s">
        <v>298</v>
      </c>
      <c r="B110" s="61" t="s">
        <v>299</v>
      </c>
      <c r="C110" s="80">
        <v>0</v>
      </c>
      <c r="D110" s="67">
        <v>0</v>
      </c>
      <c r="E110" s="75">
        <v>0</v>
      </c>
      <c r="F110" s="76">
        <v>0</v>
      </c>
      <c r="G110" s="75">
        <v>0</v>
      </c>
      <c r="H110" s="76">
        <v>0</v>
      </c>
      <c r="I110" s="82">
        <v>2105947</v>
      </c>
      <c r="J110" s="69">
        <v>2179947</v>
      </c>
      <c r="K110" s="77">
        <v>2179947</v>
      </c>
      <c r="L110" s="78">
        <v>1946737</v>
      </c>
      <c r="M110" s="77">
        <v>1934304</v>
      </c>
      <c r="N110" s="78">
        <v>1929374</v>
      </c>
      <c r="P110" s="25">
        <f t="shared" si="57"/>
        <v>0</v>
      </c>
      <c r="Q110" s="25">
        <f t="shared" si="58"/>
        <v>0</v>
      </c>
      <c r="R110" s="25">
        <f t="shared" si="59"/>
        <v>0</v>
      </c>
      <c r="S110" s="25">
        <f t="shared" si="60"/>
        <v>0</v>
      </c>
      <c r="T110" s="25">
        <f t="shared" si="61"/>
        <v>0</v>
      </c>
      <c r="U110" s="25">
        <f t="shared" si="62"/>
        <v>2144885.8</v>
      </c>
      <c r="V110" s="25">
        <f t="shared" si="63"/>
        <v>2179947</v>
      </c>
      <c r="W110" s="25">
        <f t="shared" si="64"/>
        <v>2057231.898</v>
      </c>
      <c r="X110" s="25">
        <f t="shared" si="65"/>
        <v>1940194.7554000001</v>
      </c>
      <c r="Y110" s="25">
        <f t="shared" si="66"/>
        <v>1931709.834</v>
      </c>
      <c r="AA110" s="61" t="s">
        <v>298</v>
      </c>
      <c r="AB110" s="61" t="s">
        <v>299</v>
      </c>
      <c r="AC110" s="103">
        <v>0</v>
      </c>
      <c r="AD110" s="93">
        <v>0</v>
      </c>
      <c r="AE110" s="93">
        <v>0</v>
      </c>
      <c r="AF110" s="93">
        <v>0</v>
      </c>
      <c r="AG110" s="93">
        <v>0</v>
      </c>
      <c r="AH110" s="104">
        <v>0</v>
      </c>
      <c r="AI110" s="103">
        <v>2105947</v>
      </c>
      <c r="AJ110" s="93">
        <v>2179947</v>
      </c>
      <c r="AK110" s="93">
        <v>2179947</v>
      </c>
      <c r="AL110" s="93">
        <v>1361222</v>
      </c>
      <c r="AM110" s="93">
        <v>1461102</v>
      </c>
      <c r="AN110" s="104">
        <v>1614340</v>
      </c>
      <c r="AP110" s="25">
        <f t="shared" si="67"/>
        <v>0</v>
      </c>
      <c r="AQ110" s="25">
        <f t="shared" si="45"/>
        <v>0</v>
      </c>
      <c r="AR110" s="25">
        <f t="shared" si="46"/>
        <v>0</v>
      </c>
      <c r="AS110" s="25">
        <f t="shared" si="47"/>
        <v>0</v>
      </c>
      <c r="AT110" s="25">
        <f t="shared" si="48"/>
        <v>0</v>
      </c>
      <c r="AU110" s="25">
        <f t="shared" si="68"/>
        <v>2144885.8</v>
      </c>
      <c r="AV110" s="25">
        <f t="shared" si="49"/>
        <v>2179947</v>
      </c>
      <c r="AW110" s="25">
        <f t="shared" si="50"/>
        <v>1749133.9049999998</v>
      </c>
      <c r="AX110" s="25">
        <f t="shared" si="51"/>
        <v>1413778.8560000001</v>
      </c>
      <c r="AY110" s="25">
        <f t="shared" si="69"/>
        <v>1541735.8355999999</v>
      </c>
      <c r="BA110" s="61" t="s">
        <v>298</v>
      </c>
      <c r="BB110" s="61" t="s">
        <v>299</v>
      </c>
      <c r="BC110" s="103">
        <v>0</v>
      </c>
      <c r="BD110" s="93">
        <v>0</v>
      </c>
      <c r="BE110" s="93">
        <v>0</v>
      </c>
      <c r="BF110" s="93">
        <v>0</v>
      </c>
      <c r="BG110" s="93">
        <v>0</v>
      </c>
      <c r="BH110" s="104">
        <v>0</v>
      </c>
      <c r="BI110" s="103">
        <v>2105947</v>
      </c>
      <c r="BJ110" s="93">
        <v>2179947</v>
      </c>
      <c r="BK110" s="93">
        <v>2179947</v>
      </c>
      <c r="BL110" s="93">
        <v>1999394</v>
      </c>
      <c r="BM110" s="93">
        <v>2146100</v>
      </c>
      <c r="BN110" s="104">
        <v>2179947</v>
      </c>
      <c r="BP110" s="25">
        <f t="shared" si="70"/>
        <v>0</v>
      </c>
      <c r="BQ110" s="25">
        <f t="shared" si="52"/>
        <v>0</v>
      </c>
      <c r="BR110" s="25">
        <f t="shared" si="53"/>
        <v>0</v>
      </c>
      <c r="BS110" s="25">
        <f t="shared" si="54"/>
        <v>0</v>
      </c>
      <c r="BT110" s="25">
        <f t="shared" si="55"/>
        <v>0</v>
      </c>
      <c r="BU110" s="25">
        <f t="shared" si="71"/>
        <v>2144885.8</v>
      </c>
      <c r="BV110" s="25">
        <f t="shared" si="72"/>
        <v>2179947</v>
      </c>
      <c r="BW110" s="25">
        <f t="shared" si="73"/>
        <v>2084940.0114</v>
      </c>
      <c r="BX110" s="25">
        <f t="shared" si="56"/>
        <v>2076590.6972</v>
      </c>
      <c r="BY110" s="25">
        <f t="shared" si="74"/>
        <v>2163910.2914</v>
      </c>
      <c r="CA110" s="59">
        <f t="shared" si="75"/>
        <v>0</v>
      </c>
      <c r="CB110" s="59">
        <f t="shared" si="76"/>
        <v>0</v>
      </c>
      <c r="CC110" s="59">
        <f t="shared" si="77"/>
        <v>0</v>
      </c>
      <c r="CD110" s="59">
        <f t="shared" si="78"/>
        <v>0</v>
      </c>
      <c r="CE110" s="59">
        <f t="shared" si="79"/>
        <v>0</v>
      </c>
      <c r="CF110" s="59">
        <f t="shared" si="80"/>
        <v>0</v>
      </c>
      <c r="CG110" s="59">
        <f t="shared" si="81"/>
        <v>0</v>
      </c>
      <c r="CH110" s="59">
        <f t="shared" si="82"/>
        <v>-335806.10640000016</v>
      </c>
      <c r="CI110" s="59">
        <f t="shared" si="83"/>
        <v>-662811.8411999999</v>
      </c>
      <c r="CJ110" s="59">
        <f t="shared" si="84"/>
        <v>-622174.4558000001</v>
      </c>
    </row>
    <row r="111" spans="1:88" ht="15">
      <c r="A111" s="61" t="s">
        <v>316</v>
      </c>
      <c r="B111" s="61" t="s">
        <v>317</v>
      </c>
      <c r="C111" s="80">
        <v>71482</v>
      </c>
      <c r="D111" s="67">
        <v>97228</v>
      </c>
      <c r="E111" s="75">
        <v>102682</v>
      </c>
      <c r="F111" s="76">
        <v>104979</v>
      </c>
      <c r="G111" s="75">
        <v>104998</v>
      </c>
      <c r="H111" s="76">
        <v>104919</v>
      </c>
      <c r="I111" s="82">
        <v>18325</v>
      </c>
      <c r="J111" s="69">
        <v>18325</v>
      </c>
      <c r="K111" s="77">
        <v>18325</v>
      </c>
      <c r="L111" s="78">
        <v>18325</v>
      </c>
      <c r="M111" s="77">
        <v>18325</v>
      </c>
      <c r="N111" s="78">
        <v>18325</v>
      </c>
      <c r="P111" s="25">
        <f t="shared" si="57"/>
        <v>90019.12000000001</v>
      </c>
      <c r="Q111" s="25">
        <f t="shared" si="58"/>
        <v>101154.88</v>
      </c>
      <c r="R111" s="25">
        <f t="shared" si="59"/>
        <v>104335.84</v>
      </c>
      <c r="S111" s="25">
        <f t="shared" si="60"/>
        <v>104992.68</v>
      </c>
      <c r="T111" s="25">
        <f t="shared" si="61"/>
        <v>104941.12</v>
      </c>
      <c r="U111" s="25">
        <f t="shared" si="62"/>
        <v>18325</v>
      </c>
      <c r="V111" s="25">
        <f t="shared" si="63"/>
        <v>18325</v>
      </c>
      <c r="W111" s="25">
        <f t="shared" si="64"/>
        <v>18325</v>
      </c>
      <c r="X111" s="25">
        <f t="shared" si="65"/>
        <v>18325</v>
      </c>
      <c r="Y111" s="25">
        <f t="shared" si="66"/>
        <v>18325</v>
      </c>
      <c r="AA111" s="61" t="s">
        <v>316</v>
      </c>
      <c r="AB111" s="61" t="s">
        <v>317</v>
      </c>
      <c r="AC111" s="103">
        <v>71482</v>
      </c>
      <c r="AD111" s="93">
        <v>97228</v>
      </c>
      <c r="AE111" s="93">
        <v>102682</v>
      </c>
      <c r="AF111" s="93">
        <v>79957</v>
      </c>
      <c r="AG111" s="93">
        <v>84403</v>
      </c>
      <c r="AH111" s="104">
        <v>91490</v>
      </c>
      <c r="AI111" s="103">
        <v>18325</v>
      </c>
      <c r="AJ111" s="93">
        <v>18325</v>
      </c>
      <c r="AK111" s="93">
        <v>18325</v>
      </c>
      <c r="AL111" s="93">
        <v>18325</v>
      </c>
      <c r="AM111" s="93">
        <v>18325</v>
      </c>
      <c r="AN111" s="104">
        <v>18325</v>
      </c>
      <c r="AP111" s="25">
        <f t="shared" si="67"/>
        <v>90019.12000000001</v>
      </c>
      <c r="AQ111" s="25">
        <f t="shared" si="45"/>
        <v>101154.88</v>
      </c>
      <c r="AR111" s="25">
        <f t="shared" si="46"/>
        <v>86320</v>
      </c>
      <c r="AS111" s="25">
        <f t="shared" si="47"/>
        <v>83158.12</v>
      </c>
      <c r="AT111" s="25">
        <f t="shared" si="48"/>
        <v>89505.64000000001</v>
      </c>
      <c r="AU111" s="25">
        <f t="shared" si="68"/>
        <v>18325</v>
      </c>
      <c r="AV111" s="25">
        <f t="shared" si="49"/>
        <v>18325</v>
      </c>
      <c r="AW111" s="25">
        <f t="shared" si="50"/>
        <v>18325</v>
      </c>
      <c r="AX111" s="25">
        <f t="shared" si="51"/>
        <v>18325</v>
      </c>
      <c r="AY111" s="25">
        <f t="shared" si="69"/>
        <v>18325</v>
      </c>
      <c r="BA111" s="61" t="s">
        <v>316</v>
      </c>
      <c r="BB111" s="61" t="s">
        <v>317</v>
      </c>
      <c r="BC111" s="103">
        <v>71482</v>
      </c>
      <c r="BD111" s="93">
        <v>97228</v>
      </c>
      <c r="BE111" s="93">
        <v>102682</v>
      </c>
      <c r="BF111" s="93">
        <v>102919</v>
      </c>
      <c r="BG111" s="93">
        <v>96423</v>
      </c>
      <c r="BH111" s="104">
        <v>94568</v>
      </c>
      <c r="BI111" s="103">
        <v>18325</v>
      </c>
      <c r="BJ111" s="93">
        <v>18325</v>
      </c>
      <c r="BK111" s="93">
        <v>18325</v>
      </c>
      <c r="BL111" s="93">
        <v>18325</v>
      </c>
      <c r="BM111" s="93">
        <v>18325</v>
      </c>
      <c r="BN111" s="104">
        <v>18325</v>
      </c>
      <c r="BP111" s="25">
        <f t="shared" si="70"/>
        <v>90019.12000000001</v>
      </c>
      <c r="BQ111" s="25">
        <f t="shared" si="52"/>
        <v>101154.88</v>
      </c>
      <c r="BR111" s="25">
        <f t="shared" si="53"/>
        <v>102852.64</v>
      </c>
      <c r="BS111" s="25">
        <f t="shared" si="54"/>
        <v>98241.88</v>
      </c>
      <c r="BT111" s="25">
        <f t="shared" si="55"/>
        <v>95087.4</v>
      </c>
      <c r="BU111" s="25">
        <f t="shared" si="71"/>
        <v>18325</v>
      </c>
      <c r="BV111" s="25">
        <f t="shared" si="72"/>
        <v>18325</v>
      </c>
      <c r="BW111" s="25">
        <f t="shared" si="73"/>
        <v>18325</v>
      </c>
      <c r="BX111" s="25">
        <f t="shared" si="56"/>
        <v>18325</v>
      </c>
      <c r="BY111" s="25">
        <f t="shared" si="74"/>
        <v>18325</v>
      </c>
      <c r="CA111" s="59">
        <f t="shared" si="75"/>
        <v>0</v>
      </c>
      <c r="CB111" s="59">
        <f t="shared" si="76"/>
        <v>0</v>
      </c>
      <c r="CC111" s="59">
        <f t="shared" si="77"/>
        <v>-16532.64</v>
      </c>
      <c r="CD111" s="59">
        <f t="shared" si="78"/>
        <v>-15083.76000000001</v>
      </c>
      <c r="CE111" s="59">
        <f t="shared" si="79"/>
        <v>-5581.75999999998</v>
      </c>
      <c r="CF111" s="59">
        <f t="shared" si="80"/>
        <v>0</v>
      </c>
      <c r="CG111" s="59">
        <f t="shared" si="81"/>
        <v>0</v>
      </c>
      <c r="CH111" s="59">
        <f t="shared" si="82"/>
        <v>0</v>
      </c>
      <c r="CI111" s="59">
        <f t="shared" si="83"/>
        <v>0</v>
      </c>
      <c r="CJ111" s="59">
        <f t="shared" si="84"/>
        <v>0</v>
      </c>
    </row>
    <row r="112" spans="1:88" ht="15">
      <c r="A112" s="61" t="s">
        <v>302</v>
      </c>
      <c r="B112" s="61" t="s">
        <v>303</v>
      </c>
      <c r="C112" s="80">
        <v>3692794</v>
      </c>
      <c r="D112" s="67">
        <v>4158144</v>
      </c>
      <c r="E112" s="75">
        <v>4425021</v>
      </c>
      <c r="F112" s="76">
        <v>3066065</v>
      </c>
      <c r="G112" s="75">
        <v>3047128</v>
      </c>
      <c r="H112" s="76">
        <v>3037756</v>
      </c>
      <c r="I112" s="82">
        <v>7579433</v>
      </c>
      <c r="J112" s="69">
        <v>7693125</v>
      </c>
      <c r="K112" s="77">
        <v>7693125</v>
      </c>
      <c r="L112" s="78">
        <v>7693125</v>
      </c>
      <c r="M112" s="77">
        <v>7693125</v>
      </c>
      <c r="N112" s="78">
        <v>7693125</v>
      </c>
      <c r="P112" s="25">
        <f t="shared" si="57"/>
        <v>4027846</v>
      </c>
      <c r="Q112" s="25">
        <f t="shared" si="58"/>
        <v>4350295.44</v>
      </c>
      <c r="R112" s="25">
        <f t="shared" si="59"/>
        <v>3446572.6799999997</v>
      </c>
      <c r="S112" s="25">
        <f t="shared" si="60"/>
        <v>3052430.3600000003</v>
      </c>
      <c r="T112" s="25">
        <f t="shared" si="61"/>
        <v>3040380.16</v>
      </c>
      <c r="U112" s="25">
        <f t="shared" si="62"/>
        <v>7639257.7304</v>
      </c>
      <c r="V112" s="25">
        <f t="shared" si="63"/>
        <v>7693125</v>
      </c>
      <c r="W112" s="25">
        <f t="shared" si="64"/>
        <v>7693125</v>
      </c>
      <c r="X112" s="25">
        <f t="shared" si="65"/>
        <v>7693125</v>
      </c>
      <c r="Y112" s="25">
        <f t="shared" si="66"/>
        <v>7693125</v>
      </c>
      <c r="AA112" s="61" t="s">
        <v>302</v>
      </c>
      <c r="AB112" s="61" t="s">
        <v>303</v>
      </c>
      <c r="AC112" s="103">
        <v>3692794</v>
      </c>
      <c r="AD112" s="93">
        <v>4158144</v>
      </c>
      <c r="AE112" s="93">
        <v>4425021</v>
      </c>
      <c r="AF112" s="93">
        <v>2194514</v>
      </c>
      <c r="AG112" s="93">
        <v>2245497</v>
      </c>
      <c r="AH112" s="104">
        <v>2466961</v>
      </c>
      <c r="AI112" s="103">
        <v>7579433</v>
      </c>
      <c r="AJ112" s="93">
        <v>7693125</v>
      </c>
      <c r="AK112" s="93">
        <v>7693125</v>
      </c>
      <c r="AL112" s="93">
        <v>5735553.470000001</v>
      </c>
      <c r="AM112" s="93">
        <v>6233350.892</v>
      </c>
      <c r="AN112" s="104">
        <v>6874411.165</v>
      </c>
      <c r="AP112" s="25">
        <f t="shared" si="67"/>
        <v>4027846</v>
      </c>
      <c r="AQ112" s="25">
        <f t="shared" si="45"/>
        <v>4350295.44</v>
      </c>
      <c r="AR112" s="25">
        <f t="shared" si="46"/>
        <v>2819055.96</v>
      </c>
      <c r="AS112" s="25">
        <f t="shared" si="47"/>
        <v>2231221.76</v>
      </c>
      <c r="AT112" s="25">
        <f t="shared" si="48"/>
        <v>2404951.08</v>
      </c>
      <c r="AU112" s="25">
        <f t="shared" si="68"/>
        <v>7639257.7304</v>
      </c>
      <c r="AV112" s="25">
        <f t="shared" si="49"/>
        <v>7693125</v>
      </c>
      <c r="AW112" s="25">
        <f t="shared" si="50"/>
        <v>6663050.860914</v>
      </c>
      <c r="AX112" s="25">
        <f t="shared" si="51"/>
        <v>5997494.4734564</v>
      </c>
      <c r="AY112" s="25">
        <f t="shared" si="69"/>
        <v>6570676.8076526</v>
      </c>
      <c r="BA112" s="61" t="s">
        <v>302</v>
      </c>
      <c r="BB112" s="61" t="s">
        <v>303</v>
      </c>
      <c r="BC112" s="103">
        <v>3692794</v>
      </c>
      <c r="BD112" s="93">
        <v>4158144</v>
      </c>
      <c r="BE112" s="93">
        <v>4425021</v>
      </c>
      <c r="BF112" s="93">
        <v>3191834</v>
      </c>
      <c r="BG112" s="93">
        <v>3264398</v>
      </c>
      <c r="BH112" s="104">
        <v>3586152</v>
      </c>
      <c r="BI112" s="103">
        <v>7579433</v>
      </c>
      <c r="BJ112" s="93">
        <v>7693125</v>
      </c>
      <c r="BK112" s="93">
        <v>7693125</v>
      </c>
      <c r="BL112" s="93">
        <v>7693125</v>
      </c>
      <c r="BM112" s="93">
        <v>7693125</v>
      </c>
      <c r="BN112" s="104">
        <v>7693125</v>
      </c>
      <c r="BP112" s="25">
        <f t="shared" si="70"/>
        <v>4027846</v>
      </c>
      <c r="BQ112" s="25">
        <f t="shared" si="52"/>
        <v>4350295.44</v>
      </c>
      <c r="BR112" s="25">
        <f t="shared" si="53"/>
        <v>3537126.3600000003</v>
      </c>
      <c r="BS112" s="25">
        <f t="shared" si="54"/>
        <v>3244080.08</v>
      </c>
      <c r="BT112" s="25">
        <f t="shared" si="55"/>
        <v>3496060.88</v>
      </c>
      <c r="BU112" s="25">
        <f t="shared" si="71"/>
        <v>7639257.7304</v>
      </c>
      <c r="BV112" s="25">
        <f t="shared" si="72"/>
        <v>7693125</v>
      </c>
      <c r="BW112" s="25">
        <f t="shared" si="73"/>
        <v>7693125</v>
      </c>
      <c r="BX112" s="25">
        <f t="shared" si="56"/>
        <v>7693125</v>
      </c>
      <c r="BY112" s="25">
        <f t="shared" si="74"/>
        <v>7693125</v>
      </c>
      <c r="CA112" s="59">
        <f t="shared" si="75"/>
        <v>0</v>
      </c>
      <c r="CB112" s="59">
        <f t="shared" si="76"/>
        <v>0</v>
      </c>
      <c r="CC112" s="59">
        <f t="shared" si="77"/>
        <v>-718070.4000000004</v>
      </c>
      <c r="CD112" s="59">
        <f t="shared" si="78"/>
        <v>-1012858.3200000003</v>
      </c>
      <c r="CE112" s="59">
        <f t="shared" si="79"/>
        <v>-1091109.7999999998</v>
      </c>
      <c r="CF112" s="59">
        <f t="shared" si="80"/>
        <v>0</v>
      </c>
      <c r="CG112" s="59">
        <f t="shared" si="81"/>
        <v>0</v>
      </c>
      <c r="CH112" s="59">
        <f t="shared" si="82"/>
        <v>-1030074.1390859997</v>
      </c>
      <c r="CI112" s="59">
        <f t="shared" si="83"/>
        <v>-1695630.5265435996</v>
      </c>
      <c r="CJ112" s="59">
        <f t="shared" si="84"/>
        <v>-1122448.1923474</v>
      </c>
    </row>
    <row r="113" spans="1:88" ht="15">
      <c r="A113" s="61" t="s">
        <v>252</v>
      </c>
      <c r="B113" s="61" t="s">
        <v>253</v>
      </c>
      <c r="C113" s="80">
        <v>12629907</v>
      </c>
      <c r="D113" s="67">
        <v>13997654</v>
      </c>
      <c r="E113" s="75">
        <v>15120392</v>
      </c>
      <c r="F113" s="76">
        <v>10530945</v>
      </c>
      <c r="G113" s="75">
        <v>10467187</v>
      </c>
      <c r="H113" s="76">
        <v>10433223</v>
      </c>
      <c r="I113" s="82">
        <v>24500000</v>
      </c>
      <c r="J113" s="69">
        <v>25050000</v>
      </c>
      <c r="K113" s="77">
        <v>25050000</v>
      </c>
      <c r="L113" s="78">
        <v>25050000</v>
      </c>
      <c r="M113" s="77">
        <v>25050000</v>
      </c>
      <c r="N113" s="78">
        <v>25050000</v>
      </c>
      <c r="P113" s="25">
        <f t="shared" si="57"/>
        <v>13614684.84</v>
      </c>
      <c r="Q113" s="25">
        <f t="shared" si="58"/>
        <v>14806025.360000001</v>
      </c>
      <c r="R113" s="25">
        <f t="shared" si="59"/>
        <v>11815990.16</v>
      </c>
      <c r="S113" s="25">
        <f t="shared" si="60"/>
        <v>10485039.24</v>
      </c>
      <c r="T113" s="25">
        <f t="shared" si="61"/>
        <v>10442732.92</v>
      </c>
      <c r="U113" s="25">
        <f t="shared" si="62"/>
        <v>24789410</v>
      </c>
      <c r="V113" s="25">
        <f t="shared" si="63"/>
        <v>25050000</v>
      </c>
      <c r="W113" s="25">
        <f t="shared" si="64"/>
        <v>25050000</v>
      </c>
      <c r="X113" s="25">
        <f t="shared" si="65"/>
        <v>25050000</v>
      </c>
      <c r="Y113" s="25">
        <f t="shared" si="66"/>
        <v>25050000</v>
      </c>
      <c r="AA113" s="61" t="s">
        <v>252</v>
      </c>
      <c r="AB113" s="61" t="s">
        <v>253</v>
      </c>
      <c r="AC113" s="103">
        <v>12629907</v>
      </c>
      <c r="AD113" s="93">
        <v>13997654</v>
      </c>
      <c r="AE113" s="93">
        <v>15120392</v>
      </c>
      <c r="AF113" s="93">
        <v>7575616</v>
      </c>
      <c r="AG113" s="93">
        <v>7639917</v>
      </c>
      <c r="AH113" s="104">
        <v>8422485</v>
      </c>
      <c r="AI113" s="103">
        <v>24500000</v>
      </c>
      <c r="AJ113" s="93">
        <v>25050000</v>
      </c>
      <c r="AK113" s="93">
        <v>25050000</v>
      </c>
      <c r="AL113" s="93">
        <v>20934010.213</v>
      </c>
      <c r="AM113" s="93">
        <v>22691167.479000002</v>
      </c>
      <c r="AN113" s="104">
        <v>25050000</v>
      </c>
      <c r="AP113" s="25">
        <f t="shared" si="67"/>
        <v>13614684.84</v>
      </c>
      <c r="AQ113" s="25">
        <f t="shared" si="45"/>
        <v>14806025.360000001</v>
      </c>
      <c r="AR113" s="25">
        <f t="shared" si="46"/>
        <v>9688153.280000001</v>
      </c>
      <c r="AS113" s="25">
        <f t="shared" si="47"/>
        <v>7621912.720000001</v>
      </c>
      <c r="AT113" s="25">
        <f t="shared" si="48"/>
        <v>8203365.960000001</v>
      </c>
      <c r="AU113" s="25">
        <f t="shared" si="68"/>
        <v>24789410</v>
      </c>
      <c r="AV113" s="25">
        <f t="shared" si="49"/>
        <v>25050000</v>
      </c>
      <c r="AW113" s="25">
        <f t="shared" si="50"/>
        <v>22884166.1740806</v>
      </c>
      <c r="AX113" s="25">
        <f t="shared" si="51"/>
        <v>21858626.366369203</v>
      </c>
      <c r="AY113" s="25">
        <f t="shared" si="69"/>
        <v>23932385.151550204</v>
      </c>
      <c r="BA113" s="61" t="s">
        <v>252</v>
      </c>
      <c r="BB113" s="61" t="s">
        <v>253</v>
      </c>
      <c r="BC113" s="103">
        <v>12629907</v>
      </c>
      <c r="BD113" s="93">
        <v>13997654</v>
      </c>
      <c r="BE113" s="93">
        <v>15120392</v>
      </c>
      <c r="BF113" s="93">
        <v>11015819</v>
      </c>
      <c r="BG113" s="93">
        <v>11110979</v>
      </c>
      <c r="BH113" s="104">
        <v>12246664</v>
      </c>
      <c r="BI113" s="103">
        <v>24500000</v>
      </c>
      <c r="BJ113" s="93">
        <v>25050000</v>
      </c>
      <c r="BK113" s="93">
        <v>25050000</v>
      </c>
      <c r="BL113" s="93">
        <v>25050000</v>
      </c>
      <c r="BM113" s="93">
        <v>25050000</v>
      </c>
      <c r="BN113" s="104">
        <v>25050000</v>
      </c>
      <c r="BP113" s="25">
        <f t="shared" si="70"/>
        <v>13614684.84</v>
      </c>
      <c r="BQ113" s="25">
        <f t="shared" si="52"/>
        <v>14806025.360000001</v>
      </c>
      <c r="BR113" s="25">
        <f t="shared" si="53"/>
        <v>12165099.440000001</v>
      </c>
      <c r="BS113" s="25">
        <f t="shared" si="54"/>
        <v>11084334.2</v>
      </c>
      <c r="BT113" s="25">
        <f t="shared" si="55"/>
        <v>11928672.2</v>
      </c>
      <c r="BU113" s="25">
        <f t="shared" si="71"/>
        <v>24789410</v>
      </c>
      <c r="BV113" s="25">
        <f t="shared" si="72"/>
        <v>25050000</v>
      </c>
      <c r="BW113" s="25">
        <f t="shared" si="73"/>
        <v>25050000</v>
      </c>
      <c r="BX113" s="25">
        <f t="shared" si="56"/>
        <v>25050000</v>
      </c>
      <c r="BY113" s="25">
        <f t="shared" si="74"/>
        <v>25050000</v>
      </c>
      <c r="CA113" s="59">
        <f t="shared" si="75"/>
        <v>0</v>
      </c>
      <c r="CB113" s="59">
        <f t="shared" si="76"/>
        <v>0</v>
      </c>
      <c r="CC113" s="59">
        <f t="shared" si="77"/>
        <v>-2476946.16</v>
      </c>
      <c r="CD113" s="59">
        <f t="shared" si="78"/>
        <v>-3462421.4799999986</v>
      </c>
      <c r="CE113" s="59">
        <f t="shared" si="79"/>
        <v>-3725306.2399999984</v>
      </c>
      <c r="CF113" s="59">
        <f t="shared" si="80"/>
        <v>0</v>
      </c>
      <c r="CG113" s="59">
        <f t="shared" si="81"/>
        <v>0</v>
      </c>
      <c r="CH113" s="59">
        <f t="shared" si="82"/>
        <v>-2165833.825919401</v>
      </c>
      <c r="CI113" s="59">
        <f t="shared" si="83"/>
        <v>-3191373.6336307973</v>
      </c>
      <c r="CJ113" s="59">
        <f t="shared" si="84"/>
        <v>-1117614.8484497964</v>
      </c>
    </row>
    <row r="114" spans="1:88" ht="15">
      <c r="A114" s="61" t="s">
        <v>40</v>
      </c>
      <c r="B114" s="61" t="s">
        <v>41</v>
      </c>
      <c r="C114" s="80">
        <v>6050632</v>
      </c>
      <c r="D114" s="67">
        <v>6328586</v>
      </c>
      <c r="E114" s="75">
        <v>6450130</v>
      </c>
      <c r="F114" s="76">
        <v>4411428</v>
      </c>
      <c r="G114" s="75">
        <v>4387444</v>
      </c>
      <c r="H114" s="76">
        <v>4362857</v>
      </c>
      <c r="I114" s="82">
        <v>70954293.212</v>
      </c>
      <c r="J114" s="69">
        <v>73205774.135</v>
      </c>
      <c r="K114" s="77">
        <v>73205775</v>
      </c>
      <c r="L114" s="78">
        <v>57898328.393</v>
      </c>
      <c r="M114" s="77">
        <v>57524360.333</v>
      </c>
      <c r="N114" s="78">
        <v>57391112.599</v>
      </c>
      <c r="P114" s="25">
        <f t="shared" si="57"/>
        <v>6250758.88</v>
      </c>
      <c r="Q114" s="25">
        <f t="shared" si="58"/>
        <v>6416097.68</v>
      </c>
      <c r="R114" s="25">
        <f t="shared" si="59"/>
        <v>4982264.56</v>
      </c>
      <c r="S114" s="25">
        <f t="shared" si="60"/>
        <v>4394159.52</v>
      </c>
      <c r="T114" s="25">
        <f t="shared" si="61"/>
        <v>4369741.36</v>
      </c>
      <c r="U114" s="25">
        <f t="shared" si="62"/>
        <v>72139022.47368261</v>
      </c>
      <c r="V114" s="25">
        <f t="shared" si="63"/>
        <v>73205774.59016299</v>
      </c>
      <c r="W114" s="25">
        <f t="shared" si="64"/>
        <v>65150996.5953966</v>
      </c>
      <c r="X114" s="25">
        <f t="shared" si="65"/>
        <v>57701546.399828</v>
      </c>
      <c r="Y114" s="25">
        <f t="shared" si="66"/>
        <v>57454245.3753692</v>
      </c>
      <c r="AA114" s="61" t="s">
        <v>40</v>
      </c>
      <c r="AB114" s="61" t="s">
        <v>41</v>
      </c>
      <c r="AC114" s="103">
        <v>6050632</v>
      </c>
      <c r="AD114" s="93">
        <v>6328586</v>
      </c>
      <c r="AE114" s="93">
        <v>6450130</v>
      </c>
      <c r="AF114" s="93">
        <v>3166224</v>
      </c>
      <c r="AG114" s="93">
        <v>5299586</v>
      </c>
      <c r="AH114" s="104">
        <v>5900106</v>
      </c>
      <c r="AI114" s="103">
        <v>70954293.212</v>
      </c>
      <c r="AJ114" s="93">
        <v>73205774.135</v>
      </c>
      <c r="AK114" s="93">
        <v>73205775</v>
      </c>
      <c r="AL114" s="93">
        <v>39625769.229</v>
      </c>
      <c r="AM114" s="93">
        <v>46353392.049</v>
      </c>
      <c r="AN114" s="104">
        <v>51278158.693</v>
      </c>
      <c r="AP114" s="25">
        <f t="shared" si="67"/>
        <v>6250758.88</v>
      </c>
      <c r="AQ114" s="25">
        <f t="shared" si="45"/>
        <v>6416097.68</v>
      </c>
      <c r="AR114" s="25">
        <f t="shared" si="46"/>
        <v>4085717.6799999997</v>
      </c>
      <c r="AS114" s="25">
        <f t="shared" si="47"/>
        <v>4702244.64</v>
      </c>
      <c r="AT114" s="25">
        <f t="shared" si="48"/>
        <v>5731960.4</v>
      </c>
      <c r="AU114" s="25">
        <f t="shared" si="68"/>
        <v>72139022.47368261</v>
      </c>
      <c r="AV114" s="25">
        <f t="shared" si="49"/>
        <v>73205774.59016299</v>
      </c>
      <c r="AW114" s="25">
        <f t="shared" si="50"/>
        <v>55535975.963299796</v>
      </c>
      <c r="AX114" s="25">
        <f t="shared" si="51"/>
        <v>43165844.356884</v>
      </c>
      <c r="AY114" s="25">
        <f t="shared" si="69"/>
        <v>48944804.25707281</v>
      </c>
      <c r="BA114" s="61" t="s">
        <v>40</v>
      </c>
      <c r="BB114" s="61" t="s">
        <v>41</v>
      </c>
      <c r="BC114" s="103">
        <v>6050632</v>
      </c>
      <c r="BD114" s="93">
        <v>6328586</v>
      </c>
      <c r="BE114" s="93">
        <v>6450130</v>
      </c>
      <c r="BF114" s="93">
        <v>4626612</v>
      </c>
      <c r="BG114" s="93">
        <v>7698863</v>
      </c>
      <c r="BH114" s="104">
        <v>8583865</v>
      </c>
      <c r="BI114" s="103">
        <v>70954293.212</v>
      </c>
      <c r="BJ114" s="93">
        <v>73205774.135</v>
      </c>
      <c r="BK114" s="93">
        <v>73205775</v>
      </c>
      <c r="BL114" s="93">
        <v>59912671.644</v>
      </c>
      <c r="BM114" s="93">
        <v>70204640.615</v>
      </c>
      <c r="BN114" s="104">
        <v>73205775</v>
      </c>
      <c r="BP114" s="25">
        <f t="shared" si="70"/>
        <v>6250758.88</v>
      </c>
      <c r="BQ114" s="25">
        <f t="shared" si="52"/>
        <v>6416097.68</v>
      </c>
      <c r="BR114" s="25">
        <f t="shared" si="53"/>
        <v>5137197.04</v>
      </c>
      <c r="BS114" s="25">
        <f t="shared" si="54"/>
        <v>6838632.72</v>
      </c>
      <c r="BT114" s="25">
        <f t="shared" si="55"/>
        <v>8336064.4399999995</v>
      </c>
      <c r="BU114" s="25">
        <f t="shared" si="71"/>
        <v>72139022.47368261</v>
      </c>
      <c r="BV114" s="25">
        <f t="shared" si="72"/>
        <v>73205774.59016299</v>
      </c>
      <c r="BW114" s="25">
        <f t="shared" si="73"/>
        <v>66210944.014072806</v>
      </c>
      <c r="BX114" s="25">
        <f t="shared" si="56"/>
        <v>65328305.7165402</v>
      </c>
      <c r="BY114" s="25">
        <f t="shared" si="74"/>
        <v>71783837.528387</v>
      </c>
      <c r="CA114" s="59">
        <f t="shared" si="75"/>
        <v>0</v>
      </c>
      <c r="CB114" s="59">
        <f t="shared" si="76"/>
        <v>0</v>
      </c>
      <c r="CC114" s="59">
        <f t="shared" si="77"/>
        <v>-1051479.3600000003</v>
      </c>
      <c r="CD114" s="59">
        <f t="shared" si="78"/>
        <v>-2136388.08</v>
      </c>
      <c r="CE114" s="59">
        <f t="shared" si="79"/>
        <v>-2604104.039999999</v>
      </c>
      <c r="CF114" s="59">
        <f t="shared" si="80"/>
        <v>0</v>
      </c>
      <c r="CG114" s="59">
        <f t="shared" si="81"/>
        <v>0</v>
      </c>
      <c r="CH114" s="59">
        <f t="shared" si="82"/>
        <v>-10674968.05077301</v>
      </c>
      <c r="CI114" s="59">
        <f t="shared" si="83"/>
        <v>-22162461.3596562</v>
      </c>
      <c r="CJ114" s="59">
        <f t="shared" si="84"/>
        <v>-22839033.27131419</v>
      </c>
    </row>
    <row r="115" spans="1:88" ht="15">
      <c r="A115" s="61" t="s">
        <v>544</v>
      </c>
      <c r="B115" s="61" t="s">
        <v>545</v>
      </c>
      <c r="C115" s="80">
        <v>481441</v>
      </c>
      <c r="D115" s="67">
        <v>465905</v>
      </c>
      <c r="E115" s="75">
        <v>594749</v>
      </c>
      <c r="F115" s="76">
        <v>409223</v>
      </c>
      <c r="G115" s="75">
        <v>406857</v>
      </c>
      <c r="H115" s="76">
        <v>405264</v>
      </c>
      <c r="I115" s="82">
        <v>1459925</v>
      </c>
      <c r="J115" s="69">
        <v>1459925</v>
      </c>
      <c r="K115" s="77">
        <v>1459925</v>
      </c>
      <c r="L115" s="78">
        <v>1459925</v>
      </c>
      <c r="M115" s="77">
        <v>1459925</v>
      </c>
      <c r="N115" s="78">
        <v>1459925</v>
      </c>
      <c r="P115" s="25">
        <f t="shared" si="57"/>
        <v>470255.07999999996</v>
      </c>
      <c r="Q115" s="25">
        <f t="shared" si="58"/>
        <v>558672.6799999999</v>
      </c>
      <c r="R115" s="25">
        <f t="shared" si="59"/>
        <v>461170.28</v>
      </c>
      <c r="S115" s="25">
        <f t="shared" si="60"/>
        <v>407519.48</v>
      </c>
      <c r="T115" s="25">
        <f t="shared" si="61"/>
        <v>405710.04000000004</v>
      </c>
      <c r="U115" s="25">
        <f t="shared" si="62"/>
        <v>1459925</v>
      </c>
      <c r="V115" s="25">
        <f t="shared" si="63"/>
        <v>1459925</v>
      </c>
      <c r="W115" s="25">
        <f t="shared" si="64"/>
        <v>1459925</v>
      </c>
      <c r="X115" s="25">
        <f t="shared" si="65"/>
        <v>1459925</v>
      </c>
      <c r="Y115" s="25">
        <f t="shared" si="66"/>
        <v>1459925</v>
      </c>
      <c r="AA115" s="61" t="s">
        <v>544</v>
      </c>
      <c r="AB115" s="61" t="s">
        <v>545</v>
      </c>
      <c r="AC115" s="103">
        <v>481441</v>
      </c>
      <c r="AD115" s="93">
        <v>465905</v>
      </c>
      <c r="AE115" s="93">
        <v>594749</v>
      </c>
      <c r="AF115" s="93">
        <v>290826</v>
      </c>
      <c r="AG115" s="93">
        <v>281838</v>
      </c>
      <c r="AH115" s="104">
        <v>311828</v>
      </c>
      <c r="AI115" s="103">
        <v>1459925</v>
      </c>
      <c r="AJ115" s="93">
        <v>1459925</v>
      </c>
      <c r="AK115" s="93">
        <v>1459925</v>
      </c>
      <c r="AL115" s="93">
        <v>1150857.636</v>
      </c>
      <c r="AM115" s="93">
        <v>1250727.792</v>
      </c>
      <c r="AN115" s="104">
        <v>1382567.279</v>
      </c>
      <c r="AP115" s="25">
        <f t="shared" si="67"/>
        <v>470255.07999999996</v>
      </c>
      <c r="AQ115" s="25">
        <f t="shared" si="45"/>
        <v>558672.6799999999</v>
      </c>
      <c r="AR115" s="25">
        <f t="shared" si="46"/>
        <v>375924.44000000006</v>
      </c>
      <c r="AS115" s="25">
        <f t="shared" si="47"/>
        <v>284354.64</v>
      </c>
      <c r="AT115" s="25">
        <f t="shared" si="48"/>
        <v>303430.80000000005</v>
      </c>
      <c r="AU115" s="25">
        <f t="shared" si="68"/>
        <v>1459925</v>
      </c>
      <c r="AV115" s="25">
        <f t="shared" si="49"/>
        <v>1459925</v>
      </c>
      <c r="AW115" s="25">
        <f t="shared" si="50"/>
        <v>1297293.7530632</v>
      </c>
      <c r="AX115" s="25">
        <f t="shared" si="51"/>
        <v>1203409.3120871999</v>
      </c>
      <c r="AY115" s="25">
        <f t="shared" si="69"/>
        <v>1320101.7300594002</v>
      </c>
      <c r="BA115" s="61" t="s">
        <v>544</v>
      </c>
      <c r="BB115" s="61" t="s">
        <v>545</v>
      </c>
      <c r="BC115" s="103">
        <v>481441</v>
      </c>
      <c r="BD115" s="93">
        <v>465905</v>
      </c>
      <c r="BE115" s="93">
        <v>594749</v>
      </c>
      <c r="BF115" s="93">
        <v>423169</v>
      </c>
      <c r="BG115" s="93">
        <v>409760</v>
      </c>
      <c r="BH115" s="104">
        <v>453322</v>
      </c>
      <c r="BI115" s="103">
        <v>1459925</v>
      </c>
      <c r="BJ115" s="93">
        <v>1459925</v>
      </c>
      <c r="BK115" s="93">
        <v>1459925</v>
      </c>
      <c r="BL115" s="93">
        <v>1459925</v>
      </c>
      <c r="BM115" s="93">
        <v>1459925</v>
      </c>
      <c r="BN115" s="104">
        <v>1459925</v>
      </c>
      <c r="BP115" s="25">
        <f t="shared" si="70"/>
        <v>470255.07999999996</v>
      </c>
      <c r="BQ115" s="25">
        <f t="shared" si="52"/>
        <v>558672.6799999999</v>
      </c>
      <c r="BR115" s="25">
        <f t="shared" si="53"/>
        <v>471211.4</v>
      </c>
      <c r="BS115" s="25">
        <f t="shared" si="54"/>
        <v>413514.52</v>
      </c>
      <c r="BT115" s="25">
        <f t="shared" si="55"/>
        <v>441124.64</v>
      </c>
      <c r="BU115" s="25">
        <f t="shared" si="71"/>
        <v>1459925</v>
      </c>
      <c r="BV115" s="25">
        <f t="shared" si="72"/>
        <v>1459925</v>
      </c>
      <c r="BW115" s="25">
        <f t="shared" si="73"/>
        <v>1459925</v>
      </c>
      <c r="BX115" s="25">
        <f t="shared" si="56"/>
        <v>1459925</v>
      </c>
      <c r="BY115" s="25">
        <f t="shared" si="74"/>
        <v>1459925</v>
      </c>
      <c r="CA115" s="59">
        <f t="shared" si="75"/>
        <v>0</v>
      </c>
      <c r="CB115" s="59">
        <f t="shared" si="76"/>
        <v>0</v>
      </c>
      <c r="CC115" s="59">
        <f t="shared" si="77"/>
        <v>-95286.95999999996</v>
      </c>
      <c r="CD115" s="59">
        <f t="shared" si="78"/>
        <v>-129159.88</v>
      </c>
      <c r="CE115" s="59">
        <f t="shared" si="79"/>
        <v>-137693.83999999997</v>
      </c>
      <c r="CF115" s="59">
        <f t="shared" si="80"/>
        <v>0</v>
      </c>
      <c r="CG115" s="59">
        <f t="shared" si="81"/>
        <v>0</v>
      </c>
      <c r="CH115" s="59">
        <f t="shared" si="82"/>
        <v>-162631.24693679996</v>
      </c>
      <c r="CI115" s="59">
        <f t="shared" si="83"/>
        <v>-256515.68791280012</v>
      </c>
      <c r="CJ115" s="59">
        <f t="shared" si="84"/>
        <v>-139823.2699405998</v>
      </c>
    </row>
    <row r="116" spans="1:88" ht="15">
      <c r="A116" s="61" t="s">
        <v>256</v>
      </c>
      <c r="B116" s="61" t="s">
        <v>954</v>
      </c>
      <c r="C116" s="80">
        <v>1171913</v>
      </c>
      <c r="D116" s="67">
        <v>1243781</v>
      </c>
      <c r="E116" s="75">
        <v>1358144</v>
      </c>
      <c r="F116" s="76">
        <v>941547</v>
      </c>
      <c r="G116" s="75">
        <v>935598</v>
      </c>
      <c r="H116" s="76">
        <v>932636</v>
      </c>
      <c r="I116" s="82">
        <v>2582456</v>
      </c>
      <c r="J116" s="69">
        <v>2200000</v>
      </c>
      <c r="K116" s="77">
        <v>2200000</v>
      </c>
      <c r="L116" s="78">
        <v>2200000</v>
      </c>
      <c r="M116" s="77">
        <v>2200000</v>
      </c>
      <c r="N116" s="78">
        <v>2200000</v>
      </c>
      <c r="P116" s="25">
        <f t="shared" si="57"/>
        <v>1223657.96</v>
      </c>
      <c r="Q116" s="25">
        <f t="shared" si="58"/>
        <v>1326122.3599999999</v>
      </c>
      <c r="R116" s="25">
        <f t="shared" si="59"/>
        <v>1058194.1600000001</v>
      </c>
      <c r="S116" s="25">
        <f t="shared" si="60"/>
        <v>937263.72</v>
      </c>
      <c r="T116" s="25">
        <f t="shared" si="61"/>
        <v>933465.36</v>
      </c>
      <c r="U116" s="25">
        <f t="shared" si="62"/>
        <v>2381207.6528000003</v>
      </c>
      <c r="V116" s="25">
        <f t="shared" si="63"/>
        <v>2200000</v>
      </c>
      <c r="W116" s="25">
        <f t="shared" si="64"/>
        <v>2200000</v>
      </c>
      <c r="X116" s="25">
        <f t="shared" si="65"/>
        <v>2200000</v>
      </c>
      <c r="Y116" s="25">
        <f t="shared" si="66"/>
        <v>2200000</v>
      </c>
      <c r="AA116" s="61" t="s">
        <v>256</v>
      </c>
      <c r="AB116" s="61" t="s">
        <v>954</v>
      </c>
      <c r="AC116" s="103">
        <v>1171913</v>
      </c>
      <c r="AD116" s="93">
        <v>1243781</v>
      </c>
      <c r="AE116" s="93">
        <v>1358144</v>
      </c>
      <c r="AF116" s="93">
        <v>675483</v>
      </c>
      <c r="AG116" s="93">
        <v>644743</v>
      </c>
      <c r="AH116" s="104">
        <v>704248</v>
      </c>
      <c r="AI116" s="103">
        <v>2582456</v>
      </c>
      <c r="AJ116" s="93">
        <v>2200000</v>
      </c>
      <c r="AK116" s="93">
        <v>2200000</v>
      </c>
      <c r="AL116" s="93">
        <v>1820113.775</v>
      </c>
      <c r="AM116" s="93">
        <v>1934228</v>
      </c>
      <c r="AN116" s="104">
        <v>2129313.135</v>
      </c>
      <c r="AP116" s="25">
        <f t="shared" si="67"/>
        <v>1223657.96</v>
      </c>
      <c r="AQ116" s="25">
        <f t="shared" si="45"/>
        <v>1326122.3599999999</v>
      </c>
      <c r="AR116" s="25">
        <f t="shared" si="46"/>
        <v>866628.0800000001</v>
      </c>
      <c r="AS116" s="25">
        <f t="shared" si="47"/>
        <v>653350.2</v>
      </c>
      <c r="AT116" s="25">
        <f t="shared" si="48"/>
        <v>687586.6</v>
      </c>
      <c r="AU116" s="25">
        <f t="shared" si="68"/>
        <v>2381207.6528000003</v>
      </c>
      <c r="AV116" s="25">
        <f t="shared" si="49"/>
        <v>2200000</v>
      </c>
      <c r="AW116" s="25">
        <f t="shared" si="50"/>
        <v>2000103.8684049998</v>
      </c>
      <c r="AX116" s="25">
        <f t="shared" si="51"/>
        <v>1880160.680195</v>
      </c>
      <c r="AY116" s="25">
        <f t="shared" si="69"/>
        <v>2036881.798037</v>
      </c>
      <c r="BA116" s="61" t="s">
        <v>256</v>
      </c>
      <c r="BB116" s="61" t="s">
        <v>954</v>
      </c>
      <c r="BC116" s="103">
        <v>1171913</v>
      </c>
      <c r="BD116" s="93">
        <v>1243781</v>
      </c>
      <c r="BE116" s="93">
        <v>1358144</v>
      </c>
      <c r="BF116" s="93">
        <v>982276</v>
      </c>
      <c r="BG116" s="93">
        <v>937637</v>
      </c>
      <c r="BH116" s="104">
        <v>1023795</v>
      </c>
      <c r="BI116" s="103">
        <v>2582456</v>
      </c>
      <c r="BJ116" s="93">
        <v>2200000</v>
      </c>
      <c r="BK116" s="93">
        <v>2200000</v>
      </c>
      <c r="BL116" s="93">
        <v>2200000</v>
      </c>
      <c r="BM116" s="93">
        <v>2200000</v>
      </c>
      <c r="BN116" s="104">
        <v>2200000</v>
      </c>
      <c r="BP116" s="25">
        <f t="shared" si="70"/>
        <v>1223657.96</v>
      </c>
      <c r="BQ116" s="25">
        <f t="shared" si="52"/>
        <v>1326122.3599999999</v>
      </c>
      <c r="BR116" s="25">
        <f t="shared" si="53"/>
        <v>1087519.04</v>
      </c>
      <c r="BS116" s="25">
        <f t="shared" si="54"/>
        <v>950135.92</v>
      </c>
      <c r="BT116" s="25">
        <f t="shared" si="55"/>
        <v>999670.76</v>
      </c>
      <c r="BU116" s="25">
        <f t="shared" si="71"/>
        <v>2381207.6528000003</v>
      </c>
      <c r="BV116" s="25">
        <f t="shared" si="72"/>
        <v>2200000</v>
      </c>
      <c r="BW116" s="25">
        <f t="shared" si="73"/>
        <v>2200000</v>
      </c>
      <c r="BX116" s="25">
        <f t="shared" si="56"/>
        <v>2200000</v>
      </c>
      <c r="BY116" s="25">
        <f t="shared" si="74"/>
        <v>2200000</v>
      </c>
      <c r="CA116" s="59">
        <f t="shared" si="75"/>
        <v>0</v>
      </c>
      <c r="CB116" s="59">
        <f t="shared" si="76"/>
        <v>0</v>
      </c>
      <c r="CC116" s="59">
        <f t="shared" si="77"/>
        <v>-220890.95999999996</v>
      </c>
      <c r="CD116" s="59">
        <f t="shared" si="78"/>
        <v>-296785.7200000001</v>
      </c>
      <c r="CE116" s="59">
        <f t="shared" si="79"/>
        <v>-312084.16000000003</v>
      </c>
      <c r="CF116" s="59">
        <f t="shared" si="80"/>
        <v>0</v>
      </c>
      <c r="CG116" s="59">
        <f t="shared" si="81"/>
        <v>0</v>
      </c>
      <c r="CH116" s="59">
        <f t="shared" si="82"/>
        <v>-199896.13159500016</v>
      </c>
      <c r="CI116" s="59">
        <f t="shared" si="83"/>
        <v>-319839.319805</v>
      </c>
      <c r="CJ116" s="59">
        <f t="shared" si="84"/>
        <v>-163118.201963</v>
      </c>
    </row>
    <row r="117" spans="1:88" ht="15">
      <c r="A117" s="61" t="s">
        <v>400</v>
      </c>
      <c r="B117" s="61" t="s">
        <v>401</v>
      </c>
      <c r="C117" s="80">
        <v>0</v>
      </c>
      <c r="D117" s="67">
        <v>0</v>
      </c>
      <c r="E117" s="75">
        <v>0</v>
      </c>
      <c r="F117" s="76">
        <v>0</v>
      </c>
      <c r="G117" s="75">
        <v>0</v>
      </c>
      <c r="H117" s="76">
        <v>0</v>
      </c>
      <c r="I117" s="82">
        <v>1409000</v>
      </c>
      <c r="J117" s="69">
        <v>1588555</v>
      </c>
      <c r="K117" s="77">
        <v>1588555</v>
      </c>
      <c r="L117" s="78">
        <v>1528735</v>
      </c>
      <c r="M117" s="77">
        <v>1518971</v>
      </c>
      <c r="N117" s="78">
        <v>1515098</v>
      </c>
      <c r="P117" s="25">
        <f t="shared" si="57"/>
        <v>0</v>
      </c>
      <c r="Q117" s="25">
        <f t="shared" si="58"/>
        <v>0</v>
      </c>
      <c r="R117" s="25">
        <f t="shared" si="59"/>
        <v>0</v>
      </c>
      <c r="S117" s="25">
        <f t="shared" si="60"/>
        <v>0</v>
      </c>
      <c r="T117" s="25">
        <f t="shared" si="61"/>
        <v>0</v>
      </c>
      <c r="U117" s="25">
        <f t="shared" si="62"/>
        <v>1503481.841</v>
      </c>
      <c r="V117" s="25">
        <f t="shared" si="63"/>
        <v>1588555</v>
      </c>
      <c r="W117" s="25">
        <f t="shared" si="64"/>
        <v>1557077.716</v>
      </c>
      <c r="X117" s="25">
        <f t="shared" si="65"/>
        <v>1523597.1832</v>
      </c>
      <c r="Y117" s="25">
        <f t="shared" si="66"/>
        <v>1516933.0274</v>
      </c>
      <c r="AA117" s="61" t="s">
        <v>400</v>
      </c>
      <c r="AB117" s="61" t="s">
        <v>401</v>
      </c>
      <c r="AC117" s="103">
        <v>0</v>
      </c>
      <c r="AD117" s="93">
        <v>0</v>
      </c>
      <c r="AE117" s="93">
        <v>0</v>
      </c>
      <c r="AF117" s="93">
        <v>0</v>
      </c>
      <c r="AG117" s="93">
        <v>0</v>
      </c>
      <c r="AH117" s="104">
        <v>0</v>
      </c>
      <c r="AI117" s="103">
        <v>1409000</v>
      </c>
      <c r="AJ117" s="93">
        <v>1588555</v>
      </c>
      <c r="AK117" s="93">
        <v>1588555</v>
      </c>
      <c r="AL117" s="93">
        <v>1089607</v>
      </c>
      <c r="AM117" s="93">
        <v>1142731</v>
      </c>
      <c r="AN117" s="104">
        <v>1258967</v>
      </c>
      <c r="AP117" s="25">
        <f t="shared" si="67"/>
        <v>0</v>
      </c>
      <c r="AQ117" s="25">
        <f t="shared" si="45"/>
        <v>0</v>
      </c>
      <c r="AR117" s="25">
        <f t="shared" si="46"/>
        <v>0</v>
      </c>
      <c r="AS117" s="25">
        <f t="shared" si="47"/>
        <v>0</v>
      </c>
      <c r="AT117" s="25">
        <f t="shared" si="48"/>
        <v>0</v>
      </c>
      <c r="AU117" s="25">
        <f t="shared" si="68"/>
        <v>1503481.841</v>
      </c>
      <c r="AV117" s="25">
        <f t="shared" si="49"/>
        <v>1588555</v>
      </c>
      <c r="AW117" s="25">
        <f t="shared" si="50"/>
        <v>1326008.5624000002</v>
      </c>
      <c r="AX117" s="25">
        <f t="shared" si="51"/>
        <v>1117560.8488</v>
      </c>
      <c r="AY117" s="25">
        <f t="shared" si="69"/>
        <v>1203894.3832</v>
      </c>
      <c r="BA117" s="61" t="s">
        <v>400</v>
      </c>
      <c r="BB117" s="61" t="s">
        <v>401</v>
      </c>
      <c r="BC117" s="103">
        <v>0</v>
      </c>
      <c r="BD117" s="93">
        <v>0</v>
      </c>
      <c r="BE117" s="93">
        <v>0</v>
      </c>
      <c r="BF117" s="93">
        <v>0</v>
      </c>
      <c r="BG117" s="93">
        <v>0</v>
      </c>
      <c r="BH117" s="104">
        <v>0</v>
      </c>
      <c r="BI117" s="103">
        <v>1409000</v>
      </c>
      <c r="BJ117" s="93">
        <v>1588555</v>
      </c>
      <c r="BK117" s="93">
        <v>1588555</v>
      </c>
      <c r="BL117" s="93">
        <v>1584593</v>
      </c>
      <c r="BM117" s="93">
        <v>1588555</v>
      </c>
      <c r="BN117" s="104">
        <v>1588555</v>
      </c>
      <c r="BP117" s="25">
        <f t="shared" si="70"/>
        <v>0</v>
      </c>
      <c r="BQ117" s="25">
        <f t="shared" si="52"/>
        <v>0</v>
      </c>
      <c r="BR117" s="25">
        <f t="shared" si="53"/>
        <v>0</v>
      </c>
      <c r="BS117" s="25">
        <f t="shared" si="54"/>
        <v>0</v>
      </c>
      <c r="BT117" s="25">
        <f t="shared" si="55"/>
        <v>0</v>
      </c>
      <c r="BU117" s="25">
        <f t="shared" si="71"/>
        <v>1503481.841</v>
      </c>
      <c r="BV117" s="25">
        <f t="shared" si="72"/>
        <v>1588555</v>
      </c>
      <c r="BW117" s="25">
        <f t="shared" si="73"/>
        <v>1586470.1956000002</v>
      </c>
      <c r="BX117" s="25">
        <f t="shared" si="56"/>
        <v>1586677.8043999998</v>
      </c>
      <c r="BY117" s="25">
        <f t="shared" si="74"/>
        <v>1588555</v>
      </c>
      <c r="CA117" s="59">
        <f t="shared" si="75"/>
        <v>0</v>
      </c>
      <c r="CB117" s="59">
        <f t="shared" si="76"/>
        <v>0</v>
      </c>
      <c r="CC117" s="59">
        <f t="shared" si="77"/>
        <v>0</v>
      </c>
      <c r="CD117" s="59">
        <f t="shared" si="78"/>
        <v>0</v>
      </c>
      <c r="CE117" s="59">
        <f t="shared" si="79"/>
        <v>0</v>
      </c>
      <c r="CF117" s="59">
        <f t="shared" si="80"/>
        <v>0</v>
      </c>
      <c r="CG117" s="59">
        <f t="shared" si="81"/>
        <v>0</v>
      </c>
      <c r="CH117" s="59">
        <f t="shared" si="82"/>
        <v>-260461.63320000004</v>
      </c>
      <c r="CI117" s="59">
        <f t="shared" si="83"/>
        <v>-469116.95559999975</v>
      </c>
      <c r="CJ117" s="59">
        <f t="shared" si="84"/>
        <v>-384660.61679999996</v>
      </c>
    </row>
    <row r="118" spans="1:88" ht="15">
      <c r="A118" s="61" t="s">
        <v>414</v>
      </c>
      <c r="B118" s="61" t="s">
        <v>415</v>
      </c>
      <c r="C118" s="80">
        <v>256247</v>
      </c>
      <c r="D118" s="67">
        <v>240384</v>
      </c>
      <c r="E118" s="75">
        <v>281772</v>
      </c>
      <c r="F118" s="76">
        <v>199700</v>
      </c>
      <c r="G118" s="75">
        <v>198431</v>
      </c>
      <c r="H118" s="76">
        <v>197894</v>
      </c>
      <c r="I118" s="82">
        <v>90000</v>
      </c>
      <c r="J118" s="69">
        <v>90000</v>
      </c>
      <c r="K118" s="77">
        <v>90000</v>
      </c>
      <c r="L118" s="78">
        <v>90000</v>
      </c>
      <c r="M118" s="77">
        <v>90000</v>
      </c>
      <c r="N118" s="78">
        <v>90000</v>
      </c>
      <c r="P118" s="25">
        <f t="shared" si="57"/>
        <v>244825.63999999998</v>
      </c>
      <c r="Q118" s="25">
        <f t="shared" si="58"/>
        <v>270183.36</v>
      </c>
      <c r="R118" s="25">
        <f t="shared" si="59"/>
        <v>222680.16</v>
      </c>
      <c r="S118" s="25">
        <f t="shared" si="60"/>
        <v>198786.32</v>
      </c>
      <c r="T118" s="25">
        <f t="shared" si="61"/>
        <v>198044.36</v>
      </c>
      <c r="U118" s="25">
        <f t="shared" si="62"/>
        <v>90000</v>
      </c>
      <c r="V118" s="25">
        <f t="shared" si="63"/>
        <v>90000</v>
      </c>
      <c r="W118" s="25">
        <f t="shared" si="64"/>
        <v>90000</v>
      </c>
      <c r="X118" s="25">
        <f t="shared" si="65"/>
        <v>90000</v>
      </c>
      <c r="Y118" s="25">
        <f t="shared" si="66"/>
        <v>90000</v>
      </c>
      <c r="AA118" s="61" t="s">
        <v>414</v>
      </c>
      <c r="AB118" s="61" t="s">
        <v>415</v>
      </c>
      <c r="AC118" s="103">
        <v>256247</v>
      </c>
      <c r="AD118" s="93">
        <v>240384</v>
      </c>
      <c r="AE118" s="93">
        <v>281772</v>
      </c>
      <c r="AF118" s="93">
        <v>138484</v>
      </c>
      <c r="AG118" s="93">
        <v>134648</v>
      </c>
      <c r="AH118" s="104">
        <v>147846</v>
      </c>
      <c r="AI118" s="103">
        <v>90000</v>
      </c>
      <c r="AJ118" s="93">
        <v>90000</v>
      </c>
      <c r="AK118" s="93">
        <v>90000</v>
      </c>
      <c r="AL118" s="93">
        <v>90000</v>
      </c>
      <c r="AM118" s="93">
        <v>90000</v>
      </c>
      <c r="AN118" s="104">
        <v>90000</v>
      </c>
      <c r="AP118" s="25">
        <f t="shared" si="67"/>
        <v>244825.63999999998</v>
      </c>
      <c r="AQ118" s="25">
        <f t="shared" si="45"/>
        <v>270183.36</v>
      </c>
      <c r="AR118" s="25">
        <f t="shared" si="46"/>
        <v>178604.64</v>
      </c>
      <c r="AS118" s="25">
        <f t="shared" si="47"/>
        <v>135722.08000000002</v>
      </c>
      <c r="AT118" s="25">
        <f t="shared" si="48"/>
        <v>144150.56</v>
      </c>
      <c r="AU118" s="25">
        <f t="shared" si="68"/>
        <v>90000</v>
      </c>
      <c r="AV118" s="25">
        <f t="shared" si="49"/>
        <v>90000</v>
      </c>
      <c r="AW118" s="25">
        <f t="shared" si="50"/>
        <v>90000</v>
      </c>
      <c r="AX118" s="25">
        <f t="shared" si="51"/>
        <v>90000</v>
      </c>
      <c r="AY118" s="25">
        <f t="shared" si="69"/>
        <v>90000</v>
      </c>
      <c r="BA118" s="61" t="s">
        <v>414</v>
      </c>
      <c r="BB118" s="61" t="s">
        <v>415</v>
      </c>
      <c r="BC118" s="103">
        <v>256247</v>
      </c>
      <c r="BD118" s="93">
        <v>240384</v>
      </c>
      <c r="BE118" s="93">
        <v>281772</v>
      </c>
      <c r="BF118" s="93">
        <v>201404</v>
      </c>
      <c r="BG118" s="93">
        <v>195804</v>
      </c>
      <c r="BH118" s="104">
        <v>214996</v>
      </c>
      <c r="BI118" s="103">
        <v>90000</v>
      </c>
      <c r="BJ118" s="93">
        <v>90000</v>
      </c>
      <c r="BK118" s="93">
        <v>90000</v>
      </c>
      <c r="BL118" s="93">
        <v>90000</v>
      </c>
      <c r="BM118" s="93">
        <v>90000</v>
      </c>
      <c r="BN118" s="104">
        <v>90000</v>
      </c>
      <c r="BP118" s="25">
        <f t="shared" si="70"/>
        <v>244825.63999999998</v>
      </c>
      <c r="BQ118" s="25">
        <f t="shared" si="52"/>
        <v>270183.36</v>
      </c>
      <c r="BR118" s="25">
        <f t="shared" si="53"/>
        <v>223907.04</v>
      </c>
      <c r="BS118" s="25">
        <f t="shared" si="54"/>
        <v>197372</v>
      </c>
      <c r="BT118" s="25">
        <f t="shared" si="55"/>
        <v>209622.24</v>
      </c>
      <c r="BU118" s="25">
        <f t="shared" si="71"/>
        <v>90000</v>
      </c>
      <c r="BV118" s="25">
        <f t="shared" si="72"/>
        <v>90000</v>
      </c>
      <c r="BW118" s="25">
        <f t="shared" si="73"/>
        <v>90000</v>
      </c>
      <c r="BX118" s="25">
        <f t="shared" si="56"/>
        <v>90000</v>
      </c>
      <c r="BY118" s="25">
        <f t="shared" si="74"/>
        <v>90000</v>
      </c>
      <c r="CA118" s="59">
        <f t="shared" si="75"/>
        <v>0</v>
      </c>
      <c r="CB118" s="59">
        <f t="shared" si="76"/>
        <v>0</v>
      </c>
      <c r="CC118" s="59">
        <f t="shared" si="77"/>
        <v>-45302.399999999994</v>
      </c>
      <c r="CD118" s="59">
        <f t="shared" si="78"/>
        <v>-61649.919999999984</v>
      </c>
      <c r="CE118" s="59">
        <f t="shared" si="79"/>
        <v>-65471.67999999999</v>
      </c>
      <c r="CF118" s="59">
        <f t="shared" si="80"/>
        <v>0</v>
      </c>
      <c r="CG118" s="59">
        <f t="shared" si="81"/>
        <v>0</v>
      </c>
      <c r="CH118" s="59">
        <f t="shared" si="82"/>
        <v>0</v>
      </c>
      <c r="CI118" s="59">
        <f t="shared" si="83"/>
        <v>0</v>
      </c>
      <c r="CJ118" s="59">
        <f t="shared" si="84"/>
        <v>0</v>
      </c>
    </row>
    <row r="119" spans="1:88" ht="15">
      <c r="A119" s="61" t="s">
        <v>144</v>
      </c>
      <c r="B119" s="61" t="s">
        <v>145</v>
      </c>
      <c r="C119" s="80">
        <v>110545</v>
      </c>
      <c r="D119" s="67">
        <v>178232</v>
      </c>
      <c r="E119" s="75">
        <v>244333</v>
      </c>
      <c r="F119" s="76">
        <v>172197</v>
      </c>
      <c r="G119" s="75">
        <v>171129</v>
      </c>
      <c r="H119" s="76">
        <v>170522</v>
      </c>
      <c r="I119" s="82">
        <v>1595000</v>
      </c>
      <c r="J119" s="69">
        <v>995000</v>
      </c>
      <c r="K119" s="77">
        <v>995000</v>
      </c>
      <c r="L119" s="78">
        <v>995000</v>
      </c>
      <c r="M119" s="77">
        <v>995000</v>
      </c>
      <c r="N119" s="78">
        <v>995000</v>
      </c>
      <c r="P119" s="25">
        <f t="shared" si="57"/>
        <v>159279.63999999998</v>
      </c>
      <c r="Q119" s="25">
        <f t="shared" si="58"/>
        <v>225824.71999999997</v>
      </c>
      <c r="R119" s="25">
        <f t="shared" si="59"/>
        <v>192395.08000000002</v>
      </c>
      <c r="S119" s="25">
        <f t="shared" si="60"/>
        <v>171428.03999999998</v>
      </c>
      <c r="T119" s="25">
        <f t="shared" si="61"/>
        <v>170691.96</v>
      </c>
      <c r="U119" s="25">
        <f t="shared" si="62"/>
        <v>1279280</v>
      </c>
      <c r="V119" s="25">
        <f t="shared" si="63"/>
        <v>995000</v>
      </c>
      <c r="W119" s="25">
        <f t="shared" si="64"/>
        <v>995000</v>
      </c>
      <c r="X119" s="25">
        <f t="shared" si="65"/>
        <v>995000</v>
      </c>
      <c r="Y119" s="25">
        <f t="shared" si="66"/>
        <v>995000</v>
      </c>
      <c r="AA119" s="61" t="s">
        <v>144</v>
      </c>
      <c r="AB119" s="61" t="s">
        <v>145</v>
      </c>
      <c r="AC119" s="103">
        <v>110545</v>
      </c>
      <c r="AD119" s="93">
        <v>178232</v>
      </c>
      <c r="AE119" s="93">
        <v>244333</v>
      </c>
      <c r="AF119" s="93">
        <v>118926</v>
      </c>
      <c r="AG119" s="93">
        <v>124380</v>
      </c>
      <c r="AH119" s="104">
        <v>134118</v>
      </c>
      <c r="AI119" s="103">
        <v>1595000</v>
      </c>
      <c r="AJ119" s="93">
        <v>995000</v>
      </c>
      <c r="AK119" s="93">
        <v>995000</v>
      </c>
      <c r="AL119" s="93">
        <v>944345.276</v>
      </c>
      <c r="AM119" s="93">
        <v>995000</v>
      </c>
      <c r="AN119" s="104">
        <v>995000</v>
      </c>
      <c r="AP119" s="25">
        <f t="shared" si="67"/>
        <v>159279.63999999998</v>
      </c>
      <c r="AQ119" s="25">
        <f t="shared" si="45"/>
        <v>225824.71999999997</v>
      </c>
      <c r="AR119" s="25">
        <f t="shared" si="46"/>
        <v>154039.96000000002</v>
      </c>
      <c r="AS119" s="25">
        <f t="shared" si="47"/>
        <v>122852.88</v>
      </c>
      <c r="AT119" s="25">
        <f t="shared" si="48"/>
        <v>131391.36</v>
      </c>
      <c r="AU119" s="25">
        <f t="shared" si="68"/>
        <v>1279280</v>
      </c>
      <c r="AV119" s="25">
        <f t="shared" si="49"/>
        <v>995000</v>
      </c>
      <c r="AW119" s="25">
        <f t="shared" si="50"/>
        <v>968345.4842312</v>
      </c>
      <c r="AX119" s="25">
        <f t="shared" si="51"/>
        <v>970999.7917688</v>
      </c>
      <c r="AY119" s="25">
        <f t="shared" si="69"/>
        <v>995000</v>
      </c>
      <c r="BA119" s="61" t="s">
        <v>144</v>
      </c>
      <c r="BB119" s="61" t="s">
        <v>145</v>
      </c>
      <c r="BC119" s="103">
        <v>110545</v>
      </c>
      <c r="BD119" s="93">
        <v>178232</v>
      </c>
      <c r="BE119" s="93">
        <v>244333</v>
      </c>
      <c r="BF119" s="93">
        <v>173198</v>
      </c>
      <c r="BG119" s="93">
        <v>180855</v>
      </c>
      <c r="BH119" s="104">
        <v>194927</v>
      </c>
      <c r="BI119" s="103">
        <v>1595000</v>
      </c>
      <c r="BJ119" s="93">
        <v>995000</v>
      </c>
      <c r="BK119" s="93">
        <v>995000</v>
      </c>
      <c r="BL119" s="93">
        <v>995000</v>
      </c>
      <c r="BM119" s="93">
        <v>995000</v>
      </c>
      <c r="BN119" s="104">
        <v>995000</v>
      </c>
      <c r="BP119" s="25">
        <f t="shared" si="70"/>
        <v>159279.63999999998</v>
      </c>
      <c r="BQ119" s="25">
        <f t="shared" si="52"/>
        <v>225824.71999999997</v>
      </c>
      <c r="BR119" s="25">
        <f t="shared" si="53"/>
        <v>193115.8</v>
      </c>
      <c r="BS119" s="25">
        <f t="shared" si="54"/>
        <v>178711.03999999998</v>
      </c>
      <c r="BT119" s="25">
        <f t="shared" si="55"/>
        <v>190986.84</v>
      </c>
      <c r="BU119" s="25">
        <f t="shared" si="71"/>
        <v>1279280</v>
      </c>
      <c r="BV119" s="25">
        <f t="shared" si="72"/>
        <v>995000</v>
      </c>
      <c r="BW119" s="25">
        <f t="shared" si="73"/>
        <v>995000</v>
      </c>
      <c r="BX119" s="25">
        <f t="shared" si="56"/>
        <v>995000</v>
      </c>
      <c r="BY119" s="25">
        <f t="shared" si="74"/>
        <v>995000</v>
      </c>
      <c r="CA119" s="59">
        <f t="shared" si="75"/>
        <v>0</v>
      </c>
      <c r="CB119" s="59">
        <f t="shared" si="76"/>
        <v>0</v>
      </c>
      <c r="CC119" s="59">
        <f t="shared" si="77"/>
        <v>-39075.83999999997</v>
      </c>
      <c r="CD119" s="59">
        <f t="shared" si="78"/>
        <v>-55858.159999999974</v>
      </c>
      <c r="CE119" s="59">
        <f t="shared" si="79"/>
        <v>-59595.48000000001</v>
      </c>
      <c r="CF119" s="59">
        <f t="shared" si="80"/>
        <v>0</v>
      </c>
      <c r="CG119" s="59">
        <f t="shared" si="81"/>
        <v>0</v>
      </c>
      <c r="CH119" s="59">
        <f t="shared" si="82"/>
        <v>-26654.515768800047</v>
      </c>
      <c r="CI119" s="59">
        <f t="shared" si="83"/>
        <v>-24000.2082312</v>
      </c>
      <c r="CJ119" s="59">
        <f t="shared" si="84"/>
        <v>0</v>
      </c>
    </row>
    <row r="120" spans="1:88" ht="15">
      <c r="A120" s="61" t="s">
        <v>186</v>
      </c>
      <c r="B120" s="61" t="s">
        <v>187</v>
      </c>
      <c r="C120" s="80">
        <v>696870</v>
      </c>
      <c r="D120" s="67">
        <v>807956</v>
      </c>
      <c r="E120" s="75">
        <v>873172</v>
      </c>
      <c r="F120" s="76">
        <v>591008</v>
      </c>
      <c r="G120" s="75">
        <v>587735</v>
      </c>
      <c r="H120" s="76">
        <v>584939</v>
      </c>
      <c r="I120" s="82">
        <v>2552000</v>
      </c>
      <c r="J120" s="69">
        <v>2679600</v>
      </c>
      <c r="K120" s="77">
        <v>2679600</v>
      </c>
      <c r="L120" s="78">
        <v>2679600</v>
      </c>
      <c r="M120" s="77">
        <v>2679600</v>
      </c>
      <c r="N120" s="78">
        <v>2679600</v>
      </c>
      <c r="P120" s="25">
        <f t="shared" si="57"/>
        <v>776851.9199999999</v>
      </c>
      <c r="Q120" s="25">
        <f t="shared" si="58"/>
        <v>854911.52</v>
      </c>
      <c r="R120" s="25">
        <f t="shared" si="59"/>
        <v>670013.92</v>
      </c>
      <c r="S120" s="25">
        <f t="shared" si="60"/>
        <v>588651.4400000001</v>
      </c>
      <c r="T120" s="25">
        <f t="shared" si="61"/>
        <v>585721.88</v>
      </c>
      <c r="U120" s="25">
        <f t="shared" si="62"/>
        <v>2619143.12</v>
      </c>
      <c r="V120" s="25">
        <f t="shared" si="63"/>
        <v>2679600</v>
      </c>
      <c r="W120" s="25">
        <f t="shared" si="64"/>
        <v>2679600</v>
      </c>
      <c r="X120" s="25">
        <f t="shared" si="65"/>
        <v>2679600</v>
      </c>
      <c r="Y120" s="25">
        <f t="shared" si="66"/>
        <v>2679600</v>
      </c>
      <c r="AA120" s="61" t="s">
        <v>186</v>
      </c>
      <c r="AB120" s="61" t="s">
        <v>187</v>
      </c>
      <c r="AC120" s="103">
        <v>696870</v>
      </c>
      <c r="AD120" s="93">
        <v>807956</v>
      </c>
      <c r="AE120" s="93">
        <v>873172</v>
      </c>
      <c r="AF120" s="93">
        <v>409088</v>
      </c>
      <c r="AG120" s="93">
        <v>376104</v>
      </c>
      <c r="AH120" s="104">
        <v>418364</v>
      </c>
      <c r="AI120" s="103">
        <v>2552000</v>
      </c>
      <c r="AJ120" s="93">
        <v>2679600</v>
      </c>
      <c r="AK120" s="93">
        <v>2679600</v>
      </c>
      <c r="AL120" s="93">
        <v>1979324.7889999999</v>
      </c>
      <c r="AM120" s="93">
        <v>2145031.105</v>
      </c>
      <c r="AN120" s="104">
        <v>2372795.899</v>
      </c>
      <c r="AP120" s="25">
        <f t="shared" si="67"/>
        <v>776851.9199999999</v>
      </c>
      <c r="AQ120" s="25">
        <f t="shared" si="45"/>
        <v>854911.52</v>
      </c>
      <c r="AR120" s="25">
        <f t="shared" si="46"/>
        <v>539031.52</v>
      </c>
      <c r="AS120" s="25">
        <f t="shared" si="47"/>
        <v>385339.52</v>
      </c>
      <c r="AT120" s="25">
        <f t="shared" si="48"/>
        <v>406531.2</v>
      </c>
      <c r="AU120" s="25">
        <f t="shared" si="68"/>
        <v>2619143.12</v>
      </c>
      <c r="AV120" s="25">
        <f t="shared" si="49"/>
        <v>2679600</v>
      </c>
      <c r="AW120" s="25">
        <f t="shared" si="50"/>
        <v>2311115.1839718</v>
      </c>
      <c r="AX120" s="25">
        <f t="shared" si="51"/>
        <v>2066519.4524792</v>
      </c>
      <c r="AY120" s="25">
        <f t="shared" si="69"/>
        <v>2264880.9396028</v>
      </c>
      <c r="BA120" s="61" t="s">
        <v>186</v>
      </c>
      <c r="BB120" s="61" t="s">
        <v>187</v>
      </c>
      <c r="BC120" s="103">
        <v>696870</v>
      </c>
      <c r="BD120" s="93">
        <v>807956</v>
      </c>
      <c r="BE120" s="93">
        <v>873172</v>
      </c>
      <c r="BF120" s="93">
        <v>595090</v>
      </c>
      <c r="BG120" s="93">
        <v>546659</v>
      </c>
      <c r="BH120" s="104">
        <v>607629</v>
      </c>
      <c r="BI120" s="103">
        <v>2552000</v>
      </c>
      <c r="BJ120" s="93">
        <v>2679600</v>
      </c>
      <c r="BK120" s="93">
        <v>2679600</v>
      </c>
      <c r="BL120" s="93">
        <v>2679600</v>
      </c>
      <c r="BM120" s="93">
        <v>2679600</v>
      </c>
      <c r="BN120" s="104">
        <v>2679600</v>
      </c>
      <c r="BP120" s="25">
        <f t="shared" si="70"/>
        <v>776851.9199999999</v>
      </c>
      <c r="BQ120" s="25">
        <f t="shared" si="52"/>
        <v>854911.52</v>
      </c>
      <c r="BR120" s="25">
        <f t="shared" si="53"/>
        <v>672952.96</v>
      </c>
      <c r="BS120" s="25">
        <f t="shared" si="54"/>
        <v>560219.6799999999</v>
      </c>
      <c r="BT120" s="25">
        <f t="shared" si="55"/>
        <v>590557.4</v>
      </c>
      <c r="BU120" s="25">
        <f t="shared" si="71"/>
        <v>2619143.12</v>
      </c>
      <c r="BV120" s="25">
        <f t="shared" si="72"/>
        <v>2679600</v>
      </c>
      <c r="BW120" s="25">
        <f t="shared" si="73"/>
        <v>2679600</v>
      </c>
      <c r="BX120" s="25">
        <f t="shared" si="56"/>
        <v>2679600</v>
      </c>
      <c r="BY120" s="25">
        <f t="shared" si="74"/>
        <v>2679600</v>
      </c>
      <c r="CA120" s="59">
        <f t="shared" si="75"/>
        <v>0</v>
      </c>
      <c r="CB120" s="59">
        <f t="shared" si="76"/>
        <v>0</v>
      </c>
      <c r="CC120" s="59">
        <f t="shared" si="77"/>
        <v>-133921.43999999994</v>
      </c>
      <c r="CD120" s="59">
        <f t="shared" si="78"/>
        <v>-174880.15999999992</v>
      </c>
      <c r="CE120" s="59">
        <f t="shared" si="79"/>
        <v>-184026.2</v>
      </c>
      <c r="CF120" s="59">
        <f t="shared" si="80"/>
        <v>0</v>
      </c>
      <c r="CG120" s="59">
        <f t="shared" si="81"/>
        <v>0</v>
      </c>
      <c r="CH120" s="59">
        <f t="shared" si="82"/>
        <v>-368484.8160282001</v>
      </c>
      <c r="CI120" s="59">
        <f t="shared" si="83"/>
        <v>-613080.5475208</v>
      </c>
      <c r="CJ120" s="59">
        <f t="shared" si="84"/>
        <v>-414719.0603971998</v>
      </c>
    </row>
    <row r="121" spans="1:88" ht="15">
      <c r="A121" s="61" t="s">
        <v>562</v>
      </c>
      <c r="B121" s="61" t="s">
        <v>955</v>
      </c>
      <c r="C121" s="80">
        <v>2280</v>
      </c>
      <c r="D121" s="67">
        <v>0</v>
      </c>
      <c r="E121" s="75">
        <v>59099</v>
      </c>
      <c r="F121" s="76">
        <v>46247</v>
      </c>
      <c r="G121" s="75">
        <v>46055</v>
      </c>
      <c r="H121" s="76">
        <v>45729</v>
      </c>
      <c r="I121" s="82">
        <v>548000</v>
      </c>
      <c r="J121" s="69">
        <v>548000</v>
      </c>
      <c r="K121" s="77">
        <v>548000</v>
      </c>
      <c r="L121" s="78">
        <v>509835.061</v>
      </c>
      <c r="M121" s="77">
        <v>506475.317</v>
      </c>
      <c r="N121" s="78">
        <v>505393.397</v>
      </c>
      <c r="P121" s="25">
        <f t="shared" si="57"/>
        <v>638.4000000000001</v>
      </c>
      <c r="Q121" s="25">
        <f t="shared" si="58"/>
        <v>42551.28</v>
      </c>
      <c r="R121" s="25">
        <f t="shared" si="59"/>
        <v>49845.56</v>
      </c>
      <c r="S121" s="25">
        <f t="shared" si="60"/>
        <v>46108.76</v>
      </c>
      <c r="T121" s="25">
        <f t="shared" si="61"/>
        <v>45820.28</v>
      </c>
      <c r="U121" s="25">
        <f t="shared" si="62"/>
        <v>548000</v>
      </c>
      <c r="V121" s="25">
        <f t="shared" si="63"/>
        <v>548000</v>
      </c>
      <c r="W121" s="25">
        <f t="shared" si="64"/>
        <v>527917.6090982</v>
      </c>
      <c r="X121" s="25">
        <f t="shared" si="65"/>
        <v>508067.1637072</v>
      </c>
      <c r="Y121" s="25">
        <f t="shared" si="66"/>
        <v>505906.01069599995</v>
      </c>
      <c r="AA121" s="61" t="s">
        <v>562</v>
      </c>
      <c r="AB121" s="61" t="s">
        <v>955</v>
      </c>
      <c r="AC121" s="103">
        <v>2280</v>
      </c>
      <c r="AD121" s="93">
        <v>0</v>
      </c>
      <c r="AE121" s="93">
        <v>59099</v>
      </c>
      <c r="AF121" s="93">
        <v>29367</v>
      </c>
      <c r="AG121" s="93">
        <v>21737</v>
      </c>
      <c r="AH121" s="104">
        <v>23827</v>
      </c>
      <c r="AI121" s="103">
        <v>548000</v>
      </c>
      <c r="AJ121" s="93">
        <v>548000</v>
      </c>
      <c r="AK121" s="93">
        <v>548000</v>
      </c>
      <c r="AL121" s="93">
        <v>293491.476</v>
      </c>
      <c r="AM121" s="93">
        <v>319445.124</v>
      </c>
      <c r="AN121" s="104">
        <v>352877.385</v>
      </c>
      <c r="AP121" s="25">
        <f t="shared" si="67"/>
        <v>638.4000000000001</v>
      </c>
      <c r="AQ121" s="25">
        <f t="shared" si="45"/>
        <v>42551.28</v>
      </c>
      <c r="AR121" s="25">
        <f t="shared" si="46"/>
        <v>37691.96</v>
      </c>
      <c r="AS121" s="25">
        <f t="shared" si="47"/>
        <v>23873.4</v>
      </c>
      <c r="AT121" s="25">
        <f t="shared" si="48"/>
        <v>23241.8</v>
      </c>
      <c r="AU121" s="25">
        <f t="shared" si="68"/>
        <v>548000</v>
      </c>
      <c r="AV121" s="25">
        <f t="shared" si="49"/>
        <v>548000</v>
      </c>
      <c r="AW121" s="25">
        <f t="shared" si="50"/>
        <v>414077.61467120005</v>
      </c>
      <c r="AX121" s="25">
        <f t="shared" si="51"/>
        <v>307148.2855776</v>
      </c>
      <c r="AY121" s="25">
        <f t="shared" si="69"/>
        <v>337037.17973820004</v>
      </c>
      <c r="BA121" s="61" t="s">
        <v>562</v>
      </c>
      <c r="BB121" s="61" t="s">
        <v>955</v>
      </c>
      <c r="BC121" s="103">
        <v>2280</v>
      </c>
      <c r="BD121" s="93">
        <v>0</v>
      </c>
      <c r="BE121" s="93">
        <v>59099</v>
      </c>
      <c r="BF121" s="93">
        <v>42605</v>
      </c>
      <c r="BG121" s="93">
        <v>31641</v>
      </c>
      <c r="BH121" s="104">
        <v>34761</v>
      </c>
      <c r="BI121" s="103">
        <v>548000</v>
      </c>
      <c r="BJ121" s="93">
        <v>548000</v>
      </c>
      <c r="BK121" s="93">
        <v>548000</v>
      </c>
      <c r="BL121" s="93">
        <v>519847.863</v>
      </c>
      <c r="BM121" s="93">
        <v>548000</v>
      </c>
      <c r="BN121" s="104">
        <v>548000</v>
      </c>
      <c r="BP121" s="25">
        <f t="shared" si="70"/>
        <v>638.4000000000001</v>
      </c>
      <c r="BQ121" s="25">
        <f t="shared" si="52"/>
        <v>42551.28</v>
      </c>
      <c r="BR121" s="25">
        <f t="shared" si="53"/>
        <v>47223.32</v>
      </c>
      <c r="BS121" s="25">
        <f t="shared" si="54"/>
        <v>34710.92</v>
      </c>
      <c r="BT121" s="25">
        <f t="shared" si="55"/>
        <v>33887.4</v>
      </c>
      <c r="BU121" s="25">
        <f t="shared" si="71"/>
        <v>548000</v>
      </c>
      <c r="BV121" s="25">
        <f t="shared" si="72"/>
        <v>548000</v>
      </c>
      <c r="BW121" s="25">
        <f t="shared" si="73"/>
        <v>533186.3455106</v>
      </c>
      <c r="BX121" s="25">
        <f t="shared" si="56"/>
        <v>534661.5174894</v>
      </c>
      <c r="BY121" s="25">
        <f t="shared" si="74"/>
        <v>548000</v>
      </c>
      <c r="CA121" s="59">
        <f t="shared" si="75"/>
        <v>0</v>
      </c>
      <c r="CB121" s="59">
        <f t="shared" si="76"/>
        <v>0</v>
      </c>
      <c r="CC121" s="59">
        <f t="shared" si="77"/>
        <v>-9531.36</v>
      </c>
      <c r="CD121" s="59">
        <f t="shared" si="78"/>
        <v>-10837.519999999997</v>
      </c>
      <c r="CE121" s="59">
        <f t="shared" si="79"/>
        <v>-10645.600000000002</v>
      </c>
      <c r="CF121" s="59">
        <f t="shared" si="80"/>
        <v>0</v>
      </c>
      <c r="CG121" s="59">
        <f t="shared" si="81"/>
        <v>0</v>
      </c>
      <c r="CH121" s="59">
        <f t="shared" si="82"/>
        <v>-119108.73083939997</v>
      </c>
      <c r="CI121" s="59">
        <f t="shared" si="83"/>
        <v>-227513.2319118</v>
      </c>
      <c r="CJ121" s="59">
        <f t="shared" si="84"/>
        <v>-210962.82026179996</v>
      </c>
    </row>
    <row r="122" spans="1:88" ht="15">
      <c r="A122" s="61" t="s">
        <v>270</v>
      </c>
      <c r="B122" s="61" t="s">
        <v>271</v>
      </c>
      <c r="C122" s="80">
        <v>0</v>
      </c>
      <c r="D122" s="67">
        <v>0</v>
      </c>
      <c r="E122" s="75">
        <v>0</v>
      </c>
      <c r="F122" s="76">
        <v>0</v>
      </c>
      <c r="G122" s="75">
        <v>0</v>
      </c>
      <c r="H122" s="76">
        <v>0</v>
      </c>
      <c r="I122" s="82">
        <v>3039950</v>
      </c>
      <c r="J122" s="69">
        <v>3161548</v>
      </c>
      <c r="K122" s="77">
        <v>3161548</v>
      </c>
      <c r="L122" s="78">
        <v>3161548</v>
      </c>
      <c r="M122" s="77">
        <v>3161548</v>
      </c>
      <c r="N122" s="78">
        <v>3161548</v>
      </c>
      <c r="P122" s="25">
        <f t="shared" si="57"/>
        <v>0</v>
      </c>
      <c r="Q122" s="25">
        <f t="shared" si="58"/>
        <v>0</v>
      </c>
      <c r="R122" s="25">
        <f t="shared" si="59"/>
        <v>0</v>
      </c>
      <c r="S122" s="25">
        <f t="shared" si="60"/>
        <v>0</v>
      </c>
      <c r="T122" s="25">
        <f t="shared" si="61"/>
        <v>0</v>
      </c>
      <c r="U122" s="25">
        <f t="shared" si="62"/>
        <v>3103934.8676</v>
      </c>
      <c r="V122" s="25">
        <f t="shared" si="63"/>
        <v>3161548</v>
      </c>
      <c r="W122" s="25">
        <f t="shared" si="64"/>
        <v>3161548</v>
      </c>
      <c r="X122" s="25">
        <f t="shared" si="65"/>
        <v>3161548</v>
      </c>
      <c r="Y122" s="25">
        <f t="shared" si="66"/>
        <v>3161548</v>
      </c>
      <c r="AA122" s="61" t="s">
        <v>270</v>
      </c>
      <c r="AB122" s="61" t="s">
        <v>271</v>
      </c>
      <c r="AC122" s="103">
        <v>0</v>
      </c>
      <c r="AD122" s="93">
        <v>0</v>
      </c>
      <c r="AE122" s="93">
        <v>0</v>
      </c>
      <c r="AF122" s="93">
        <v>0</v>
      </c>
      <c r="AG122" s="93">
        <v>0</v>
      </c>
      <c r="AH122" s="104">
        <v>0</v>
      </c>
      <c r="AI122" s="103">
        <v>3039950</v>
      </c>
      <c r="AJ122" s="93">
        <v>3161548</v>
      </c>
      <c r="AK122" s="93">
        <v>3161548</v>
      </c>
      <c r="AL122" s="93">
        <v>2411564</v>
      </c>
      <c r="AM122" s="93">
        <v>2559290</v>
      </c>
      <c r="AN122" s="104">
        <v>2813856</v>
      </c>
      <c r="AP122" s="25">
        <f t="shared" si="67"/>
        <v>0</v>
      </c>
      <c r="AQ122" s="25">
        <f t="shared" si="45"/>
        <v>0</v>
      </c>
      <c r="AR122" s="25">
        <f t="shared" si="46"/>
        <v>0</v>
      </c>
      <c r="AS122" s="25">
        <f t="shared" si="47"/>
        <v>0</v>
      </c>
      <c r="AT122" s="25">
        <f t="shared" si="48"/>
        <v>0</v>
      </c>
      <c r="AU122" s="25">
        <f t="shared" si="68"/>
        <v>3103934.8676</v>
      </c>
      <c r="AV122" s="25">
        <f t="shared" si="49"/>
        <v>3161548</v>
      </c>
      <c r="AW122" s="25">
        <f t="shared" si="50"/>
        <v>2766906.4192000004</v>
      </c>
      <c r="AX122" s="25">
        <f t="shared" si="51"/>
        <v>2489297.4211999997</v>
      </c>
      <c r="AY122" s="25">
        <f t="shared" si="69"/>
        <v>2693242.6292</v>
      </c>
      <c r="BA122" s="61" t="s">
        <v>270</v>
      </c>
      <c r="BB122" s="61" t="s">
        <v>271</v>
      </c>
      <c r="BC122" s="103">
        <v>0</v>
      </c>
      <c r="BD122" s="93">
        <v>0</v>
      </c>
      <c r="BE122" s="93">
        <v>0</v>
      </c>
      <c r="BF122" s="93">
        <v>0</v>
      </c>
      <c r="BG122" s="93">
        <v>0</v>
      </c>
      <c r="BH122" s="104">
        <v>0</v>
      </c>
      <c r="BI122" s="103">
        <v>3039950</v>
      </c>
      <c r="BJ122" s="93">
        <v>3161548</v>
      </c>
      <c r="BK122" s="93">
        <v>3161548</v>
      </c>
      <c r="BL122" s="93">
        <v>3161548</v>
      </c>
      <c r="BM122" s="93">
        <v>3161548</v>
      </c>
      <c r="BN122" s="104">
        <v>3161548</v>
      </c>
      <c r="BP122" s="25">
        <f t="shared" si="70"/>
        <v>0</v>
      </c>
      <c r="BQ122" s="25">
        <f t="shared" si="52"/>
        <v>0</v>
      </c>
      <c r="BR122" s="25">
        <f t="shared" si="53"/>
        <v>0</v>
      </c>
      <c r="BS122" s="25">
        <f t="shared" si="54"/>
        <v>0</v>
      </c>
      <c r="BT122" s="25">
        <f t="shared" si="55"/>
        <v>0</v>
      </c>
      <c r="BU122" s="25">
        <f t="shared" si="71"/>
        <v>3103934.8676</v>
      </c>
      <c r="BV122" s="25">
        <f t="shared" si="72"/>
        <v>3161548</v>
      </c>
      <c r="BW122" s="25">
        <f t="shared" si="73"/>
        <v>3161548</v>
      </c>
      <c r="BX122" s="25">
        <f t="shared" si="56"/>
        <v>3161548</v>
      </c>
      <c r="BY122" s="25">
        <f t="shared" si="74"/>
        <v>3161548</v>
      </c>
      <c r="CA122" s="59">
        <f t="shared" si="75"/>
        <v>0</v>
      </c>
      <c r="CB122" s="59">
        <f t="shared" si="76"/>
        <v>0</v>
      </c>
      <c r="CC122" s="59">
        <f t="shared" si="77"/>
        <v>0</v>
      </c>
      <c r="CD122" s="59">
        <f t="shared" si="78"/>
        <v>0</v>
      </c>
      <c r="CE122" s="59">
        <f t="shared" si="79"/>
        <v>0</v>
      </c>
      <c r="CF122" s="59">
        <f t="shared" si="80"/>
        <v>0</v>
      </c>
      <c r="CG122" s="59">
        <f t="shared" si="81"/>
        <v>0</v>
      </c>
      <c r="CH122" s="59">
        <f t="shared" si="82"/>
        <v>-394641.58079999965</v>
      </c>
      <c r="CI122" s="59">
        <f t="shared" si="83"/>
        <v>-672250.5788000003</v>
      </c>
      <c r="CJ122" s="59">
        <f t="shared" si="84"/>
        <v>-468305.37080000015</v>
      </c>
    </row>
    <row r="123" spans="1:88" ht="15">
      <c r="A123" s="61" t="s">
        <v>62</v>
      </c>
      <c r="B123" s="61" t="s">
        <v>63</v>
      </c>
      <c r="C123" s="80">
        <v>3989529</v>
      </c>
      <c r="D123" s="67">
        <v>4278176</v>
      </c>
      <c r="E123" s="75">
        <v>4786415</v>
      </c>
      <c r="F123" s="76">
        <v>3264169</v>
      </c>
      <c r="G123" s="75">
        <v>3243564</v>
      </c>
      <c r="H123" s="76">
        <v>3232521</v>
      </c>
      <c r="I123" s="82">
        <v>13125000</v>
      </c>
      <c r="J123" s="69">
        <v>13125000</v>
      </c>
      <c r="K123" s="77">
        <v>13125000</v>
      </c>
      <c r="L123" s="78">
        <v>13125000</v>
      </c>
      <c r="M123" s="77">
        <v>13125000</v>
      </c>
      <c r="N123" s="78">
        <v>13125000</v>
      </c>
      <c r="P123" s="25">
        <f t="shared" si="57"/>
        <v>4197354.84</v>
      </c>
      <c r="Q123" s="25">
        <f t="shared" si="58"/>
        <v>4644108.08</v>
      </c>
      <c r="R123" s="25">
        <f t="shared" si="59"/>
        <v>3690397.88</v>
      </c>
      <c r="S123" s="25">
        <f t="shared" si="60"/>
        <v>3249333.4000000004</v>
      </c>
      <c r="T123" s="25">
        <f t="shared" si="61"/>
        <v>3235613.04</v>
      </c>
      <c r="U123" s="25">
        <f t="shared" si="62"/>
        <v>13125000</v>
      </c>
      <c r="V123" s="25">
        <f t="shared" si="63"/>
        <v>13125000</v>
      </c>
      <c r="W123" s="25">
        <f t="shared" si="64"/>
        <v>13125000</v>
      </c>
      <c r="X123" s="25">
        <f t="shared" si="65"/>
        <v>13125000</v>
      </c>
      <c r="Y123" s="25">
        <f t="shared" si="66"/>
        <v>13125000</v>
      </c>
      <c r="AA123" s="61" t="s">
        <v>62</v>
      </c>
      <c r="AB123" s="61" t="s">
        <v>63</v>
      </c>
      <c r="AC123" s="103">
        <v>3989529</v>
      </c>
      <c r="AD123" s="93">
        <v>4278176</v>
      </c>
      <c r="AE123" s="93">
        <v>4786415</v>
      </c>
      <c r="AF123" s="93">
        <v>2293134</v>
      </c>
      <c r="AG123" s="93">
        <v>3269079</v>
      </c>
      <c r="AH123" s="104">
        <v>3717100</v>
      </c>
      <c r="AI123" s="103">
        <v>13125000</v>
      </c>
      <c r="AJ123" s="93">
        <v>13125000</v>
      </c>
      <c r="AK123" s="93">
        <v>13125000</v>
      </c>
      <c r="AL123" s="93">
        <v>10269249.413</v>
      </c>
      <c r="AM123" s="93">
        <v>12252484.443</v>
      </c>
      <c r="AN123" s="104">
        <v>13125000</v>
      </c>
      <c r="AP123" s="25">
        <f t="shared" si="67"/>
        <v>4197354.84</v>
      </c>
      <c r="AQ123" s="25">
        <f t="shared" si="45"/>
        <v>4644108.08</v>
      </c>
      <c r="AR123" s="25">
        <f t="shared" si="46"/>
        <v>2991252.68</v>
      </c>
      <c r="AS123" s="25">
        <f t="shared" si="47"/>
        <v>2995814.4</v>
      </c>
      <c r="AT123" s="25">
        <f t="shared" si="48"/>
        <v>3591654.12</v>
      </c>
      <c r="AU123" s="25">
        <f t="shared" si="68"/>
        <v>13125000</v>
      </c>
      <c r="AV123" s="25">
        <f t="shared" si="49"/>
        <v>13125000</v>
      </c>
      <c r="AW123" s="25">
        <f t="shared" si="50"/>
        <v>11622304.0411206</v>
      </c>
      <c r="AX123" s="25">
        <f t="shared" si="51"/>
        <v>11312827.685786001</v>
      </c>
      <c r="AY123" s="25">
        <f t="shared" si="69"/>
        <v>12711602.129093401</v>
      </c>
      <c r="BA123" s="61" t="s">
        <v>62</v>
      </c>
      <c r="BB123" s="61" t="s">
        <v>63</v>
      </c>
      <c r="BC123" s="103">
        <v>3989529</v>
      </c>
      <c r="BD123" s="93">
        <v>4278176</v>
      </c>
      <c r="BE123" s="93">
        <v>4786415</v>
      </c>
      <c r="BF123" s="93">
        <v>3333608</v>
      </c>
      <c r="BG123" s="93">
        <v>4750765</v>
      </c>
      <c r="BH123" s="104">
        <v>5406249</v>
      </c>
      <c r="BI123" s="103">
        <v>13125000</v>
      </c>
      <c r="BJ123" s="93">
        <v>13125000</v>
      </c>
      <c r="BK123" s="93">
        <v>13125000</v>
      </c>
      <c r="BL123" s="93">
        <v>13125000</v>
      </c>
      <c r="BM123" s="93">
        <v>13125000</v>
      </c>
      <c r="BN123" s="104">
        <v>13125000</v>
      </c>
      <c r="BP123" s="25">
        <f t="shared" si="70"/>
        <v>4197354.84</v>
      </c>
      <c r="BQ123" s="25">
        <f t="shared" si="52"/>
        <v>4644108.08</v>
      </c>
      <c r="BR123" s="25">
        <f t="shared" si="53"/>
        <v>3740393.96</v>
      </c>
      <c r="BS123" s="25">
        <f t="shared" si="54"/>
        <v>4353961.04</v>
      </c>
      <c r="BT123" s="25">
        <f t="shared" si="55"/>
        <v>5222713.48</v>
      </c>
      <c r="BU123" s="25">
        <f t="shared" si="71"/>
        <v>13125000</v>
      </c>
      <c r="BV123" s="25">
        <f t="shared" si="72"/>
        <v>13125000</v>
      </c>
      <c r="BW123" s="25">
        <f t="shared" si="73"/>
        <v>13125000</v>
      </c>
      <c r="BX123" s="25">
        <f t="shared" si="56"/>
        <v>13125000</v>
      </c>
      <c r="BY123" s="25">
        <f t="shared" si="74"/>
        <v>13125000</v>
      </c>
      <c r="CA123" s="59">
        <f t="shared" si="75"/>
        <v>0</v>
      </c>
      <c r="CB123" s="59">
        <f t="shared" si="76"/>
        <v>0</v>
      </c>
      <c r="CC123" s="59">
        <f t="shared" si="77"/>
        <v>-749141.2799999998</v>
      </c>
      <c r="CD123" s="59">
        <f t="shared" si="78"/>
        <v>-1358146.6400000001</v>
      </c>
      <c r="CE123" s="59">
        <f t="shared" si="79"/>
        <v>-1631059.3600000003</v>
      </c>
      <c r="CF123" s="59">
        <f t="shared" si="80"/>
        <v>0</v>
      </c>
      <c r="CG123" s="59">
        <f t="shared" si="81"/>
        <v>0</v>
      </c>
      <c r="CH123" s="59">
        <f t="shared" si="82"/>
        <v>-1502695.9588794</v>
      </c>
      <c r="CI123" s="59">
        <f t="shared" si="83"/>
        <v>-1812172.3142139986</v>
      </c>
      <c r="CJ123" s="59">
        <f t="shared" si="84"/>
        <v>-413397.87090659887</v>
      </c>
    </row>
    <row r="124" spans="1:88" ht="15">
      <c r="A124" s="61" t="s">
        <v>38</v>
      </c>
      <c r="B124" s="61" t="s">
        <v>39</v>
      </c>
      <c r="C124" s="80">
        <v>0</v>
      </c>
      <c r="D124" s="67">
        <v>0</v>
      </c>
      <c r="E124" s="75">
        <v>0</v>
      </c>
      <c r="F124" s="76">
        <v>0</v>
      </c>
      <c r="G124" s="75">
        <v>0</v>
      </c>
      <c r="H124" s="76">
        <v>0</v>
      </c>
      <c r="I124" s="82">
        <v>64900000</v>
      </c>
      <c r="J124" s="69">
        <v>66800000</v>
      </c>
      <c r="K124" s="77">
        <v>66800000</v>
      </c>
      <c r="L124" s="78">
        <v>56512204</v>
      </c>
      <c r="M124" s="77">
        <v>56151279</v>
      </c>
      <c r="N124" s="78">
        <v>56008131</v>
      </c>
      <c r="P124" s="25">
        <f t="shared" si="57"/>
        <v>0</v>
      </c>
      <c r="Q124" s="25">
        <f t="shared" si="58"/>
        <v>0</v>
      </c>
      <c r="R124" s="25">
        <f t="shared" si="59"/>
        <v>0</v>
      </c>
      <c r="S124" s="25">
        <f t="shared" si="60"/>
        <v>0</v>
      </c>
      <c r="T124" s="25">
        <f t="shared" si="61"/>
        <v>0</v>
      </c>
      <c r="U124" s="25">
        <f t="shared" si="62"/>
        <v>65899780</v>
      </c>
      <c r="V124" s="25">
        <f t="shared" si="63"/>
        <v>66800000</v>
      </c>
      <c r="W124" s="25">
        <f t="shared" si="64"/>
        <v>61386561.7448</v>
      </c>
      <c r="X124" s="25">
        <f t="shared" si="65"/>
        <v>56322285.265</v>
      </c>
      <c r="Y124" s="25">
        <f t="shared" si="66"/>
        <v>56075954.52240001</v>
      </c>
      <c r="AA124" s="61" t="s">
        <v>38</v>
      </c>
      <c r="AB124" s="61" t="s">
        <v>39</v>
      </c>
      <c r="AC124" s="103">
        <v>0</v>
      </c>
      <c r="AD124" s="93">
        <v>0</v>
      </c>
      <c r="AE124" s="93">
        <v>0</v>
      </c>
      <c r="AF124" s="93">
        <v>0</v>
      </c>
      <c r="AG124" s="93">
        <v>0</v>
      </c>
      <c r="AH124" s="104">
        <v>0</v>
      </c>
      <c r="AI124" s="103">
        <v>64900000</v>
      </c>
      <c r="AJ124" s="93">
        <v>66800000</v>
      </c>
      <c r="AK124" s="93">
        <v>66800000</v>
      </c>
      <c r="AL124" s="93">
        <v>38319104</v>
      </c>
      <c r="AM124" s="93">
        <v>47896264</v>
      </c>
      <c r="AN124" s="104">
        <v>53482731</v>
      </c>
      <c r="AP124" s="25">
        <f t="shared" si="67"/>
        <v>0</v>
      </c>
      <c r="AQ124" s="25">
        <f t="shared" si="45"/>
        <v>0</v>
      </c>
      <c r="AR124" s="25">
        <f t="shared" si="46"/>
        <v>0</v>
      </c>
      <c r="AS124" s="25">
        <f t="shared" si="47"/>
        <v>0</v>
      </c>
      <c r="AT124" s="25">
        <f t="shared" si="48"/>
        <v>0</v>
      </c>
      <c r="AU124" s="25">
        <f t="shared" si="68"/>
        <v>65899780</v>
      </c>
      <c r="AV124" s="25">
        <f t="shared" si="49"/>
        <v>66800000</v>
      </c>
      <c r="AW124" s="25">
        <f t="shared" si="50"/>
        <v>51813352.5248</v>
      </c>
      <c r="AX124" s="25">
        <f t="shared" si="51"/>
        <v>43358605.592</v>
      </c>
      <c r="AY124" s="25">
        <f t="shared" si="69"/>
        <v>50835862.9354</v>
      </c>
      <c r="BA124" s="61" t="s">
        <v>38</v>
      </c>
      <c r="BB124" s="61" t="s">
        <v>39</v>
      </c>
      <c r="BC124" s="103">
        <v>0</v>
      </c>
      <c r="BD124" s="93">
        <v>0</v>
      </c>
      <c r="BE124" s="93">
        <v>0</v>
      </c>
      <c r="BF124" s="93">
        <v>0</v>
      </c>
      <c r="BG124" s="93">
        <v>0</v>
      </c>
      <c r="BH124" s="104">
        <v>0</v>
      </c>
      <c r="BI124" s="103">
        <v>64900000</v>
      </c>
      <c r="BJ124" s="93">
        <v>66800000</v>
      </c>
      <c r="BK124" s="93">
        <v>66800000</v>
      </c>
      <c r="BL124" s="93">
        <v>57793232</v>
      </c>
      <c r="BM124" s="93">
        <v>66800000</v>
      </c>
      <c r="BN124" s="104">
        <v>66800000</v>
      </c>
      <c r="BP124" s="25">
        <f t="shared" si="70"/>
        <v>0</v>
      </c>
      <c r="BQ124" s="25">
        <f t="shared" si="52"/>
        <v>0</v>
      </c>
      <c r="BR124" s="25">
        <f t="shared" si="53"/>
        <v>0</v>
      </c>
      <c r="BS124" s="25">
        <f t="shared" si="54"/>
        <v>0</v>
      </c>
      <c r="BT124" s="25">
        <f t="shared" si="55"/>
        <v>0</v>
      </c>
      <c r="BU124" s="25">
        <f t="shared" si="71"/>
        <v>65899780</v>
      </c>
      <c r="BV124" s="25">
        <f t="shared" si="72"/>
        <v>66800000</v>
      </c>
      <c r="BW124" s="25">
        <f t="shared" si="73"/>
        <v>62060638.678399995</v>
      </c>
      <c r="BX124" s="25">
        <f t="shared" si="56"/>
        <v>62532593.321600005</v>
      </c>
      <c r="BY124" s="25">
        <f t="shared" si="74"/>
        <v>66800000</v>
      </c>
      <c r="CA124" s="59">
        <f t="shared" si="75"/>
        <v>0</v>
      </c>
      <c r="CB124" s="59">
        <f t="shared" si="76"/>
        <v>0</v>
      </c>
      <c r="CC124" s="59">
        <f t="shared" si="77"/>
        <v>0</v>
      </c>
      <c r="CD124" s="59">
        <f t="shared" si="78"/>
        <v>0</v>
      </c>
      <c r="CE124" s="59">
        <f t="shared" si="79"/>
        <v>0</v>
      </c>
      <c r="CF124" s="59">
        <f t="shared" si="80"/>
        <v>0</v>
      </c>
      <c r="CG124" s="59">
        <f t="shared" si="81"/>
        <v>0</v>
      </c>
      <c r="CH124" s="59">
        <f t="shared" si="82"/>
        <v>-10247286.153599992</v>
      </c>
      <c r="CI124" s="59">
        <f t="shared" si="83"/>
        <v>-19173987.729600005</v>
      </c>
      <c r="CJ124" s="59">
        <f t="shared" si="84"/>
        <v>-15964137.064599998</v>
      </c>
    </row>
    <row r="125" spans="1:88" ht="15">
      <c r="A125" s="61" t="s">
        <v>78</v>
      </c>
      <c r="B125" s="61" t="s">
        <v>79</v>
      </c>
      <c r="C125" s="80">
        <v>99737</v>
      </c>
      <c r="D125" s="67">
        <v>109163</v>
      </c>
      <c r="E125" s="75">
        <v>111624</v>
      </c>
      <c r="F125" s="76">
        <v>62786</v>
      </c>
      <c r="G125" s="75">
        <v>62786</v>
      </c>
      <c r="H125" s="76">
        <v>60473</v>
      </c>
      <c r="I125" s="82">
        <v>6168330.254</v>
      </c>
      <c r="J125" s="69">
        <v>6401810</v>
      </c>
      <c r="K125" s="77">
        <v>6401810</v>
      </c>
      <c r="L125" s="78">
        <v>5034477.358</v>
      </c>
      <c r="M125" s="77">
        <v>5001923.339</v>
      </c>
      <c r="N125" s="78">
        <v>4991324.28</v>
      </c>
      <c r="P125" s="25">
        <f t="shared" si="57"/>
        <v>106523.72</v>
      </c>
      <c r="Q125" s="25">
        <f t="shared" si="58"/>
        <v>110934.92</v>
      </c>
      <c r="R125" s="25">
        <f t="shared" si="59"/>
        <v>76460.64</v>
      </c>
      <c r="S125" s="25">
        <f t="shared" si="60"/>
        <v>62786</v>
      </c>
      <c r="T125" s="25">
        <f t="shared" si="61"/>
        <v>61120.64</v>
      </c>
      <c r="U125" s="25">
        <f t="shared" si="62"/>
        <v>6291187.296345199</v>
      </c>
      <c r="V125" s="25">
        <f t="shared" si="63"/>
        <v>6401810</v>
      </c>
      <c r="W125" s="25">
        <f t="shared" si="64"/>
        <v>5682319.5637796</v>
      </c>
      <c r="X125" s="25">
        <f t="shared" si="65"/>
        <v>5017347.4332022</v>
      </c>
      <c r="Y125" s="25">
        <f t="shared" si="66"/>
        <v>4996346.1141542</v>
      </c>
      <c r="AA125" s="61" t="s">
        <v>78</v>
      </c>
      <c r="AB125" s="61" t="s">
        <v>79</v>
      </c>
      <c r="AC125" s="103">
        <v>99737</v>
      </c>
      <c r="AD125" s="93">
        <v>109163</v>
      </c>
      <c r="AE125" s="93">
        <v>111624</v>
      </c>
      <c r="AF125" s="93">
        <v>34900</v>
      </c>
      <c r="AG125" s="93">
        <v>141899</v>
      </c>
      <c r="AH125" s="104">
        <v>174403</v>
      </c>
      <c r="AI125" s="103">
        <v>6168330.254</v>
      </c>
      <c r="AJ125" s="93">
        <v>6401810</v>
      </c>
      <c r="AK125" s="93">
        <v>6401810</v>
      </c>
      <c r="AL125" s="93">
        <v>3571479.548</v>
      </c>
      <c r="AM125" s="93">
        <v>4124380.829</v>
      </c>
      <c r="AN125" s="104">
        <v>4574000.307</v>
      </c>
      <c r="AP125" s="25">
        <f t="shared" si="67"/>
        <v>106523.72</v>
      </c>
      <c r="AQ125" s="25">
        <f t="shared" si="45"/>
        <v>110934.92</v>
      </c>
      <c r="AR125" s="25">
        <f t="shared" si="46"/>
        <v>56382.72</v>
      </c>
      <c r="AS125" s="25">
        <f t="shared" si="47"/>
        <v>111939.28</v>
      </c>
      <c r="AT125" s="25">
        <f t="shared" si="48"/>
        <v>165301.88</v>
      </c>
      <c r="AU125" s="25">
        <f t="shared" si="68"/>
        <v>6291187.296345199</v>
      </c>
      <c r="AV125" s="25">
        <f t="shared" si="49"/>
        <v>6401810</v>
      </c>
      <c r="AW125" s="25">
        <f t="shared" si="50"/>
        <v>4912490.116157601</v>
      </c>
      <c r="AX125" s="25">
        <f t="shared" si="51"/>
        <v>3862416.2020622</v>
      </c>
      <c r="AY125" s="25">
        <f t="shared" si="69"/>
        <v>4360970.5983236</v>
      </c>
      <c r="BA125" s="61" t="s">
        <v>78</v>
      </c>
      <c r="BB125" s="61" t="s">
        <v>79</v>
      </c>
      <c r="BC125" s="103">
        <v>99737</v>
      </c>
      <c r="BD125" s="93">
        <v>109163</v>
      </c>
      <c r="BE125" s="93">
        <v>111624</v>
      </c>
      <c r="BF125" s="93">
        <v>53470</v>
      </c>
      <c r="BG125" s="93">
        <v>206967</v>
      </c>
      <c r="BH125" s="104">
        <v>253434</v>
      </c>
      <c r="BI125" s="103">
        <v>6168330.254</v>
      </c>
      <c r="BJ125" s="93">
        <v>6401810</v>
      </c>
      <c r="BK125" s="93">
        <v>6401810</v>
      </c>
      <c r="BL125" s="93">
        <v>5191216.24</v>
      </c>
      <c r="BM125" s="93">
        <v>5997396.835</v>
      </c>
      <c r="BN125" s="104">
        <v>6401810</v>
      </c>
      <c r="BP125" s="25">
        <f t="shared" si="70"/>
        <v>106523.72</v>
      </c>
      <c r="BQ125" s="25">
        <f t="shared" si="52"/>
        <v>110934.92</v>
      </c>
      <c r="BR125" s="25">
        <f t="shared" si="53"/>
        <v>69753.12</v>
      </c>
      <c r="BS125" s="25">
        <f t="shared" si="54"/>
        <v>163987.84</v>
      </c>
      <c r="BT125" s="25">
        <f t="shared" si="55"/>
        <v>240423.24</v>
      </c>
      <c r="BU125" s="25">
        <f t="shared" si="71"/>
        <v>6291187.296345199</v>
      </c>
      <c r="BV125" s="25">
        <f t="shared" si="72"/>
        <v>6401810</v>
      </c>
      <c r="BW125" s="25">
        <f t="shared" si="73"/>
        <v>5764795.563488001</v>
      </c>
      <c r="BX125" s="25">
        <f t="shared" si="56"/>
        <v>5615428.469089</v>
      </c>
      <c r="BY125" s="25">
        <f t="shared" si="74"/>
        <v>6210199.042423</v>
      </c>
      <c r="CA125" s="59">
        <f t="shared" si="75"/>
        <v>0</v>
      </c>
      <c r="CB125" s="59">
        <f t="shared" si="76"/>
        <v>0</v>
      </c>
      <c r="CC125" s="59">
        <f t="shared" si="77"/>
        <v>-13370.399999999994</v>
      </c>
      <c r="CD125" s="59">
        <f t="shared" si="78"/>
        <v>-52048.56</v>
      </c>
      <c r="CE125" s="59">
        <f t="shared" si="79"/>
        <v>-75121.35999999999</v>
      </c>
      <c r="CF125" s="59">
        <f t="shared" si="80"/>
        <v>0</v>
      </c>
      <c r="CG125" s="59">
        <f t="shared" si="81"/>
        <v>0</v>
      </c>
      <c r="CH125" s="59">
        <f t="shared" si="82"/>
        <v>-852305.4473304003</v>
      </c>
      <c r="CI125" s="59">
        <f t="shared" si="83"/>
        <v>-1753012.2670267997</v>
      </c>
      <c r="CJ125" s="59">
        <f t="shared" si="84"/>
        <v>-1849228.4440993993</v>
      </c>
    </row>
    <row r="126" spans="1:88" ht="15">
      <c r="A126" s="61" t="s">
        <v>564</v>
      </c>
      <c r="B126" s="61" t="s">
        <v>565</v>
      </c>
      <c r="C126" s="80">
        <v>48227</v>
      </c>
      <c r="D126" s="67">
        <v>51155</v>
      </c>
      <c r="E126" s="75">
        <v>86081</v>
      </c>
      <c r="F126" s="76">
        <v>62477</v>
      </c>
      <c r="G126" s="75">
        <v>62085</v>
      </c>
      <c r="H126" s="76">
        <v>61901</v>
      </c>
      <c r="I126" s="82">
        <v>155000</v>
      </c>
      <c r="J126" s="69">
        <v>155000</v>
      </c>
      <c r="K126" s="77">
        <v>155000</v>
      </c>
      <c r="L126" s="78">
        <v>155000</v>
      </c>
      <c r="M126" s="77">
        <v>155000</v>
      </c>
      <c r="N126" s="78">
        <v>155000</v>
      </c>
      <c r="P126" s="25">
        <f t="shared" si="57"/>
        <v>50335.16</v>
      </c>
      <c r="Q126" s="25">
        <f t="shared" si="58"/>
        <v>76301.72</v>
      </c>
      <c r="R126" s="25">
        <f t="shared" si="59"/>
        <v>69086.12</v>
      </c>
      <c r="S126" s="25">
        <f t="shared" si="60"/>
        <v>62194.759999999995</v>
      </c>
      <c r="T126" s="25">
        <f t="shared" si="61"/>
        <v>61952.520000000004</v>
      </c>
      <c r="U126" s="25">
        <f t="shared" si="62"/>
        <v>155000</v>
      </c>
      <c r="V126" s="25">
        <f t="shared" si="63"/>
        <v>155000</v>
      </c>
      <c r="W126" s="25">
        <f t="shared" si="64"/>
        <v>155000</v>
      </c>
      <c r="X126" s="25">
        <f t="shared" si="65"/>
        <v>155000</v>
      </c>
      <c r="Y126" s="25">
        <f t="shared" si="66"/>
        <v>155000</v>
      </c>
      <c r="AA126" s="61" t="s">
        <v>564</v>
      </c>
      <c r="AB126" s="61" t="s">
        <v>565</v>
      </c>
      <c r="AC126" s="103">
        <v>48227</v>
      </c>
      <c r="AD126" s="93">
        <v>51155</v>
      </c>
      <c r="AE126" s="93">
        <v>86081</v>
      </c>
      <c r="AF126" s="93">
        <v>43098</v>
      </c>
      <c r="AG126" s="93">
        <v>46735</v>
      </c>
      <c r="AH126" s="104">
        <v>50672</v>
      </c>
      <c r="AI126" s="103">
        <v>155000</v>
      </c>
      <c r="AJ126" s="93">
        <v>155000</v>
      </c>
      <c r="AK126" s="93">
        <v>155000</v>
      </c>
      <c r="AL126" s="93">
        <v>109536.74799999999</v>
      </c>
      <c r="AM126" s="93">
        <v>121579.986</v>
      </c>
      <c r="AN126" s="104">
        <v>133390.3</v>
      </c>
      <c r="AP126" s="25">
        <f t="shared" si="67"/>
        <v>50335.16</v>
      </c>
      <c r="AQ126" s="25">
        <f t="shared" si="45"/>
        <v>76301.72</v>
      </c>
      <c r="AR126" s="25">
        <f t="shared" si="46"/>
        <v>55133.240000000005</v>
      </c>
      <c r="AS126" s="25">
        <f t="shared" si="47"/>
        <v>45716.64</v>
      </c>
      <c r="AT126" s="25">
        <f t="shared" si="48"/>
        <v>49569.64</v>
      </c>
      <c r="AU126" s="25">
        <f t="shared" si="68"/>
        <v>155000</v>
      </c>
      <c r="AV126" s="25">
        <f t="shared" si="49"/>
        <v>155000</v>
      </c>
      <c r="AW126" s="25">
        <f t="shared" si="50"/>
        <v>131077.2367976</v>
      </c>
      <c r="AX126" s="25">
        <f t="shared" si="51"/>
        <v>115873.8998356</v>
      </c>
      <c r="AY126" s="25">
        <f t="shared" si="69"/>
        <v>127794.57322679998</v>
      </c>
      <c r="BA126" s="61" t="s">
        <v>564</v>
      </c>
      <c r="BB126" s="61" t="s">
        <v>565</v>
      </c>
      <c r="BC126" s="103">
        <v>48227</v>
      </c>
      <c r="BD126" s="93">
        <v>51155</v>
      </c>
      <c r="BE126" s="93">
        <v>86081</v>
      </c>
      <c r="BF126" s="93">
        <v>62665</v>
      </c>
      <c r="BG126" s="93">
        <v>67950</v>
      </c>
      <c r="BH126" s="104">
        <v>73675</v>
      </c>
      <c r="BI126" s="103">
        <v>155000</v>
      </c>
      <c r="BJ126" s="93">
        <v>155000</v>
      </c>
      <c r="BK126" s="93">
        <v>155000</v>
      </c>
      <c r="BL126" s="93">
        <v>155000</v>
      </c>
      <c r="BM126" s="93">
        <v>155000</v>
      </c>
      <c r="BN126" s="104">
        <v>155000</v>
      </c>
      <c r="BP126" s="25">
        <f t="shared" si="70"/>
        <v>50335.16</v>
      </c>
      <c r="BQ126" s="25">
        <f t="shared" si="52"/>
        <v>76301.72</v>
      </c>
      <c r="BR126" s="25">
        <f t="shared" si="53"/>
        <v>69221.48</v>
      </c>
      <c r="BS126" s="25">
        <f t="shared" si="54"/>
        <v>66470.2</v>
      </c>
      <c r="BT126" s="25">
        <f t="shared" si="55"/>
        <v>72072</v>
      </c>
      <c r="BU126" s="25">
        <f t="shared" si="71"/>
        <v>155000</v>
      </c>
      <c r="BV126" s="25">
        <f t="shared" si="72"/>
        <v>155000</v>
      </c>
      <c r="BW126" s="25">
        <f t="shared" si="73"/>
        <v>155000</v>
      </c>
      <c r="BX126" s="25">
        <f t="shared" si="56"/>
        <v>155000</v>
      </c>
      <c r="BY126" s="25">
        <f t="shared" si="74"/>
        <v>155000</v>
      </c>
      <c r="CA126" s="59">
        <f t="shared" si="75"/>
        <v>0</v>
      </c>
      <c r="CB126" s="59">
        <f t="shared" si="76"/>
        <v>0</v>
      </c>
      <c r="CC126" s="59">
        <f t="shared" si="77"/>
        <v>-14088.23999999999</v>
      </c>
      <c r="CD126" s="59">
        <f t="shared" si="78"/>
        <v>-20753.559999999998</v>
      </c>
      <c r="CE126" s="59">
        <f t="shared" si="79"/>
        <v>-22502.36</v>
      </c>
      <c r="CF126" s="59">
        <f t="shared" si="80"/>
        <v>0</v>
      </c>
      <c r="CG126" s="59">
        <f t="shared" si="81"/>
        <v>0</v>
      </c>
      <c r="CH126" s="59">
        <f t="shared" si="82"/>
        <v>-23922.763202400005</v>
      </c>
      <c r="CI126" s="59">
        <f t="shared" si="83"/>
        <v>-39126.100164400006</v>
      </c>
      <c r="CJ126" s="59">
        <f t="shared" si="84"/>
        <v>-27205.426773200015</v>
      </c>
    </row>
    <row r="127" spans="1:88" ht="15">
      <c r="A127" s="61" t="s">
        <v>226</v>
      </c>
      <c r="B127" s="61" t="s">
        <v>227</v>
      </c>
      <c r="C127" s="80">
        <v>0</v>
      </c>
      <c r="D127" s="67">
        <v>0</v>
      </c>
      <c r="E127" s="75">
        <v>0</v>
      </c>
      <c r="F127" s="76">
        <v>0</v>
      </c>
      <c r="G127" s="75">
        <v>0</v>
      </c>
      <c r="H127" s="76">
        <v>0</v>
      </c>
      <c r="I127" s="82">
        <v>1429824</v>
      </c>
      <c r="J127" s="69">
        <v>1494070</v>
      </c>
      <c r="K127" s="77">
        <v>1494070</v>
      </c>
      <c r="L127" s="78">
        <v>1180033</v>
      </c>
      <c r="M127" s="77">
        <v>1172497</v>
      </c>
      <c r="N127" s="78">
        <v>1169508</v>
      </c>
      <c r="P127" s="25">
        <f t="shared" si="57"/>
        <v>0</v>
      </c>
      <c r="Q127" s="25">
        <f t="shared" si="58"/>
        <v>0</v>
      </c>
      <c r="R127" s="25">
        <f t="shared" si="59"/>
        <v>0</v>
      </c>
      <c r="S127" s="25">
        <f t="shared" si="60"/>
        <v>0</v>
      </c>
      <c r="T127" s="25">
        <f t="shared" si="61"/>
        <v>0</v>
      </c>
      <c r="U127" s="25">
        <f t="shared" si="62"/>
        <v>1463630.2452</v>
      </c>
      <c r="V127" s="25">
        <f t="shared" si="63"/>
        <v>1494070</v>
      </c>
      <c r="W127" s="25">
        <f t="shared" si="64"/>
        <v>1328823.7306</v>
      </c>
      <c r="X127" s="25">
        <f t="shared" si="65"/>
        <v>1176067.5568</v>
      </c>
      <c r="Y127" s="25">
        <f t="shared" si="66"/>
        <v>1170924.1882</v>
      </c>
      <c r="AA127" s="61" t="s">
        <v>226</v>
      </c>
      <c r="AB127" s="61" t="s">
        <v>227</v>
      </c>
      <c r="AC127" s="103">
        <v>0</v>
      </c>
      <c r="AD127" s="93">
        <v>0</v>
      </c>
      <c r="AE127" s="93">
        <v>0</v>
      </c>
      <c r="AF127" s="93">
        <v>0</v>
      </c>
      <c r="AG127" s="93">
        <v>0</v>
      </c>
      <c r="AH127" s="104">
        <v>0</v>
      </c>
      <c r="AI127" s="103">
        <v>1429824</v>
      </c>
      <c r="AJ127" s="93">
        <v>1494070</v>
      </c>
      <c r="AK127" s="93">
        <v>1494070</v>
      </c>
      <c r="AL127" s="93">
        <v>831876</v>
      </c>
      <c r="AM127" s="93">
        <v>879459</v>
      </c>
      <c r="AN127" s="104">
        <v>968450</v>
      </c>
      <c r="AP127" s="25">
        <f t="shared" si="67"/>
        <v>0</v>
      </c>
      <c r="AQ127" s="25">
        <f t="shared" si="45"/>
        <v>0</v>
      </c>
      <c r="AR127" s="25">
        <f t="shared" si="46"/>
        <v>0</v>
      </c>
      <c r="AS127" s="25">
        <f t="shared" si="47"/>
        <v>0</v>
      </c>
      <c r="AT127" s="25">
        <f t="shared" si="48"/>
        <v>0</v>
      </c>
      <c r="AU127" s="25">
        <f t="shared" si="68"/>
        <v>1463630.2452</v>
      </c>
      <c r="AV127" s="25">
        <f t="shared" si="49"/>
        <v>1494070</v>
      </c>
      <c r="AW127" s="25">
        <f t="shared" si="50"/>
        <v>1145623.5172000001</v>
      </c>
      <c r="AX127" s="25">
        <f t="shared" si="51"/>
        <v>856914.1746</v>
      </c>
      <c r="AY127" s="25">
        <f t="shared" si="69"/>
        <v>926286.0642</v>
      </c>
      <c r="BA127" s="61" t="s">
        <v>226</v>
      </c>
      <c r="BB127" s="61" t="s">
        <v>227</v>
      </c>
      <c r="BC127" s="103">
        <v>0</v>
      </c>
      <c r="BD127" s="93">
        <v>0</v>
      </c>
      <c r="BE127" s="93">
        <v>0</v>
      </c>
      <c r="BF127" s="93">
        <v>0</v>
      </c>
      <c r="BG127" s="93">
        <v>0</v>
      </c>
      <c r="BH127" s="104">
        <v>0</v>
      </c>
      <c r="BI127" s="103">
        <v>1429824</v>
      </c>
      <c r="BJ127" s="93">
        <v>1494070</v>
      </c>
      <c r="BK127" s="93">
        <v>1494070</v>
      </c>
      <c r="BL127" s="93">
        <v>1209781</v>
      </c>
      <c r="BM127" s="93">
        <v>1278980</v>
      </c>
      <c r="BN127" s="104">
        <v>1408397</v>
      </c>
      <c r="BP127" s="25">
        <f t="shared" si="70"/>
        <v>0</v>
      </c>
      <c r="BQ127" s="25">
        <f t="shared" si="52"/>
        <v>0</v>
      </c>
      <c r="BR127" s="25">
        <f t="shared" si="53"/>
        <v>0</v>
      </c>
      <c r="BS127" s="25">
        <f t="shared" si="54"/>
        <v>0</v>
      </c>
      <c r="BT127" s="25">
        <f t="shared" si="55"/>
        <v>0</v>
      </c>
      <c r="BU127" s="25">
        <f t="shared" si="71"/>
        <v>1463630.2452</v>
      </c>
      <c r="BV127" s="25">
        <f t="shared" si="72"/>
        <v>1494070</v>
      </c>
      <c r="BW127" s="25">
        <f t="shared" si="73"/>
        <v>1344477.1282000002</v>
      </c>
      <c r="BX127" s="25">
        <f t="shared" si="56"/>
        <v>1246193.5137999998</v>
      </c>
      <c r="BY127" s="25">
        <f t="shared" si="74"/>
        <v>1347079.2253999999</v>
      </c>
      <c r="CA127" s="59">
        <f t="shared" si="75"/>
        <v>0</v>
      </c>
      <c r="CB127" s="59">
        <f t="shared" si="76"/>
        <v>0</v>
      </c>
      <c r="CC127" s="59">
        <f t="shared" si="77"/>
        <v>0</v>
      </c>
      <c r="CD127" s="59">
        <f t="shared" si="78"/>
        <v>0</v>
      </c>
      <c r="CE127" s="59">
        <f t="shared" si="79"/>
        <v>0</v>
      </c>
      <c r="CF127" s="59">
        <f t="shared" si="80"/>
        <v>0</v>
      </c>
      <c r="CG127" s="59">
        <f t="shared" si="81"/>
        <v>0</v>
      </c>
      <c r="CH127" s="59">
        <f t="shared" si="82"/>
        <v>-198853.61100000003</v>
      </c>
      <c r="CI127" s="59">
        <f t="shared" si="83"/>
        <v>-389279.3391999998</v>
      </c>
      <c r="CJ127" s="59">
        <f t="shared" si="84"/>
        <v>-420793.16119999986</v>
      </c>
    </row>
    <row r="128" spans="1:88" ht="15">
      <c r="A128" s="61" t="s">
        <v>244</v>
      </c>
      <c r="B128" s="61" t="s">
        <v>245</v>
      </c>
      <c r="C128" s="80">
        <v>33735</v>
      </c>
      <c r="D128" s="67">
        <v>44184</v>
      </c>
      <c r="E128" s="75">
        <v>108049</v>
      </c>
      <c r="F128" s="76">
        <v>83432</v>
      </c>
      <c r="G128" s="75">
        <v>82899</v>
      </c>
      <c r="H128" s="76">
        <v>82596</v>
      </c>
      <c r="I128" s="82">
        <v>717176</v>
      </c>
      <c r="J128" s="69">
        <v>812900</v>
      </c>
      <c r="K128" s="77">
        <v>812900</v>
      </c>
      <c r="L128" s="78">
        <v>705865.627</v>
      </c>
      <c r="M128" s="77">
        <v>701357.976</v>
      </c>
      <c r="N128" s="78">
        <v>699660.887</v>
      </c>
      <c r="P128" s="25">
        <f t="shared" si="57"/>
        <v>41258.28</v>
      </c>
      <c r="Q128" s="25">
        <f t="shared" si="58"/>
        <v>90166.8</v>
      </c>
      <c r="R128" s="25">
        <f t="shared" si="59"/>
        <v>90324.76000000001</v>
      </c>
      <c r="S128" s="25">
        <f t="shared" si="60"/>
        <v>83048.24</v>
      </c>
      <c r="T128" s="25">
        <f t="shared" si="61"/>
        <v>82680.84</v>
      </c>
      <c r="U128" s="25">
        <f t="shared" si="62"/>
        <v>767545.9687999999</v>
      </c>
      <c r="V128" s="25">
        <f t="shared" si="63"/>
        <v>812900</v>
      </c>
      <c r="W128" s="25">
        <f t="shared" si="64"/>
        <v>756578.5129274</v>
      </c>
      <c r="X128" s="25">
        <f t="shared" si="65"/>
        <v>703493.7010438</v>
      </c>
      <c r="Y128" s="25">
        <f t="shared" si="66"/>
        <v>700464.9677682</v>
      </c>
      <c r="AA128" s="61" t="s">
        <v>244</v>
      </c>
      <c r="AB128" s="61" t="s">
        <v>245</v>
      </c>
      <c r="AC128" s="103">
        <v>33735</v>
      </c>
      <c r="AD128" s="93">
        <v>44184</v>
      </c>
      <c r="AE128" s="93">
        <v>108049</v>
      </c>
      <c r="AF128" s="93">
        <v>56605</v>
      </c>
      <c r="AG128" s="93">
        <v>62360</v>
      </c>
      <c r="AH128" s="104">
        <v>68355</v>
      </c>
      <c r="AI128" s="103">
        <v>717176</v>
      </c>
      <c r="AJ128" s="93">
        <v>812900</v>
      </c>
      <c r="AK128" s="93">
        <v>812900</v>
      </c>
      <c r="AL128" s="93">
        <v>472258.598</v>
      </c>
      <c r="AM128" s="93">
        <v>530604.317</v>
      </c>
      <c r="AN128" s="104">
        <v>585665.858</v>
      </c>
      <c r="AP128" s="25">
        <f t="shared" si="67"/>
        <v>41258.28</v>
      </c>
      <c r="AQ128" s="25">
        <f t="shared" si="45"/>
        <v>90166.8</v>
      </c>
      <c r="AR128" s="25">
        <f t="shared" si="46"/>
        <v>71009.32</v>
      </c>
      <c r="AS128" s="25">
        <f t="shared" si="47"/>
        <v>60748.6</v>
      </c>
      <c r="AT128" s="25">
        <f t="shared" si="48"/>
        <v>66676.4</v>
      </c>
      <c r="AU128" s="25">
        <f t="shared" si="68"/>
        <v>767545.9687999999</v>
      </c>
      <c r="AV128" s="25">
        <f t="shared" si="49"/>
        <v>812900</v>
      </c>
      <c r="AW128" s="25">
        <f t="shared" si="50"/>
        <v>633654.4942676</v>
      </c>
      <c r="AX128" s="25">
        <f t="shared" si="51"/>
        <v>502960.11533780006</v>
      </c>
      <c r="AY128" s="25">
        <f t="shared" si="69"/>
        <v>559577.6998742</v>
      </c>
      <c r="BA128" s="61" t="s">
        <v>244</v>
      </c>
      <c r="BB128" s="61" t="s">
        <v>245</v>
      </c>
      <c r="BC128" s="103">
        <v>33735</v>
      </c>
      <c r="BD128" s="93">
        <v>44184</v>
      </c>
      <c r="BE128" s="93">
        <v>108049</v>
      </c>
      <c r="BF128" s="93">
        <v>82327</v>
      </c>
      <c r="BG128" s="93">
        <v>90556</v>
      </c>
      <c r="BH128" s="104">
        <v>99270</v>
      </c>
      <c r="BI128" s="103">
        <v>717176</v>
      </c>
      <c r="BJ128" s="93">
        <v>812900</v>
      </c>
      <c r="BK128" s="93">
        <v>812900</v>
      </c>
      <c r="BL128" s="93">
        <v>725244.861</v>
      </c>
      <c r="BM128" s="93">
        <v>812900</v>
      </c>
      <c r="BN128" s="104">
        <v>812900</v>
      </c>
      <c r="BP128" s="25">
        <f t="shared" si="70"/>
        <v>41258.28</v>
      </c>
      <c r="BQ128" s="25">
        <f t="shared" si="52"/>
        <v>90166.8</v>
      </c>
      <c r="BR128" s="25">
        <f t="shared" si="53"/>
        <v>89529.16</v>
      </c>
      <c r="BS128" s="25">
        <f t="shared" si="54"/>
        <v>88251.88</v>
      </c>
      <c r="BT128" s="25">
        <f t="shared" si="55"/>
        <v>96830.08</v>
      </c>
      <c r="BU128" s="25">
        <f t="shared" si="71"/>
        <v>767545.9687999999</v>
      </c>
      <c r="BV128" s="25">
        <f t="shared" si="72"/>
        <v>812900</v>
      </c>
      <c r="BW128" s="25">
        <f t="shared" si="73"/>
        <v>766775.8658582</v>
      </c>
      <c r="BX128" s="25">
        <f t="shared" si="56"/>
        <v>771368.9951418</v>
      </c>
      <c r="BY128" s="25">
        <f t="shared" si="74"/>
        <v>812900</v>
      </c>
      <c r="CA128" s="59">
        <f t="shared" si="75"/>
        <v>0</v>
      </c>
      <c r="CB128" s="59">
        <f t="shared" si="76"/>
        <v>0</v>
      </c>
      <c r="CC128" s="59">
        <f t="shared" si="77"/>
        <v>-18519.839999999997</v>
      </c>
      <c r="CD128" s="59">
        <f t="shared" si="78"/>
        <v>-27503.280000000006</v>
      </c>
      <c r="CE128" s="59">
        <f t="shared" si="79"/>
        <v>-30153.680000000008</v>
      </c>
      <c r="CF128" s="59">
        <f t="shared" si="80"/>
        <v>0</v>
      </c>
      <c r="CG128" s="59">
        <f t="shared" si="81"/>
        <v>0</v>
      </c>
      <c r="CH128" s="59">
        <f t="shared" si="82"/>
        <v>-133121.3715906</v>
      </c>
      <c r="CI128" s="59">
        <f t="shared" si="83"/>
        <v>-268408.87980399997</v>
      </c>
      <c r="CJ128" s="59">
        <f t="shared" si="84"/>
        <v>-253322.30012579996</v>
      </c>
    </row>
    <row r="129" spans="1:88" ht="15">
      <c r="A129" s="61" t="s">
        <v>292</v>
      </c>
      <c r="B129" s="61" t="s">
        <v>293</v>
      </c>
      <c r="C129" s="80">
        <v>2161255</v>
      </c>
      <c r="D129" s="67">
        <v>2505764</v>
      </c>
      <c r="E129" s="75">
        <v>2085603</v>
      </c>
      <c r="F129" s="76">
        <v>1447082</v>
      </c>
      <c r="G129" s="75">
        <v>1440811</v>
      </c>
      <c r="H129" s="76">
        <v>1434629</v>
      </c>
      <c r="I129" s="82">
        <v>15281091</v>
      </c>
      <c r="J129" s="69">
        <v>15433902</v>
      </c>
      <c r="K129" s="77">
        <v>15433902</v>
      </c>
      <c r="L129" s="78">
        <v>13872228.797</v>
      </c>
      <c r="M129" s="77">
        <v>13780660.91</v>
      </c>
      <c r="N129" s="78">
        <v>13748038.463</v>
      </c>
      <c r="P129" s="25">
        <f t="shared" si="57"/>
        <v>2409301.48</v>
      </c>
      <c r="Q129" s="25">
        <f t="shared" si="58"/>
        <v>2203248.08</v>
      </c>
      <c r="R129" s="25">
        <f t="shared" si="59"/>
        <v>1625867.88</v>
      </c>
      <c r="S129" s="25">
        <f t="shared" si="60"/>
        <v>1442566.88</v>
      </c>
      <c r="T129" s="25">
        <f t="shared" si="61"/>
        <v>1436359.96</v>
      </c>
      <c r="U129" s="25">
        <f t="shared" si="62"/>
        <v>15361500.1482</v>
      </c>
      <c r="V129" s="25">
        <f t="shared" si="63"/>
        <v>15433902</v>
      </c>
      <c r="W129" s="25">
        <f t="shared" si="64"/>
        <v>14612149.560581401</v>
      </c>
      <c r="X129" s="25">
        <f t="shared" si="65"/>
        <v>13824045.7748606</v>
      </c>
      <c r="Y129" s="25">
        <f t="shared" si="66"/>
        <v>13763494.9783886</v>
      </c>
      <c r="AA129" s="61" t="s">
        <v>292</v>
      </c>
      <c r="AB129" s="61" t="s">
        <v>293</v>
      </c>
      <c r="AC129" s="103">
        <v>2161255</v>
      </c>
      <c r="AD129" s="93">
        <v>2505764</v>
      </c>
      <c r="AE129" s="93">
        <v>2085603</v>
      </c>
      <c r="AF129" s="93">
        <v>1046094</v>
      </c>
      <c r="AG129" s="93">
        <v>836390</v>
      </c>
      <c r="AH129" s="104">
        <v>894744</v>
      </c>
      <c r="AI129" s="103">
        <v>15281091</v>
      </c>
      <c r="AJ129" s="93">
        <v>15433902</v>
      </c>
      <c r="AK129" s="93">
        <v>15433902</v>
      </c>
      <c r="AL129" s="93">
        <v>9879777.872</v>
      </c>
      <c r="AM129" s="93">
        <v>10780141.696</v>
      </c>
      <c r="AN129" s="104">
        <v>11887312.94</v>
      </c>
      <c r="AP129" s="25">
        <f t="shared" si="67"/>
        <v>2409301.48</v>
      </c>
      <c r="AQ129" s="25">
        <f t="shared" si="45"/>
        <v>2203248.08</v>
      </c>
      <c r="AR129" s="25">
        <f t="shared" si="46"/>
        <v>1337156.52</v>
      </c>
      <c r="AS129" s="25">
        <f t="shared" si="47"/>
        <v>895107.1199999999</v>
      </c>
      <c r="AT129" s="25">
        <f t="shared" si="48"/>
        <v>878404.8799999999</v>
      </c>
      <c r="AU129" s="25">
        <f t="shared" si="68"/>
        <v>15361500.1482</v>
      </c>
      <c r="AV129" s="25">
        <f t="shared" si="49"/>
        <v>15433902</v>
      </c>
      <c r="AW129" s="25">
        <f t="shared" si="50"/>
        <v>12511321.883846398</v>
      </c>
      <c r="AX129" s="25">
        <f t="shared" si="51"/>
        <v>10353549.316188801</v>
      </c>
      <c r="AY129" s="25">
        <f t="shared" si="69"/>
        <v>11362735.2045928</v>
      </c>
      <c r="BA129" s="61" t="s">
        <v>292</v>
      </c>
      <c r="BB129" s="61" t="s">
        <v>293</v>
      </c>
      <c r="BC129" s="103">
        <v>2161255</v>
      </c>
      <c r="BD129" s="93">
        <v>2505764</v>
      </c>
      <c r="BE129" s="93">
        <v>2085603</v>
      </c>
      <c r="BF129" s="93">
        <v>1527368</v>
      </c>
      <c r="BG129" s="93">
        <v>1214161</v>
      </c>
      <c r="BH129" s="104">
        <v>1301208</v>
      </c>
      <c r="BI129" s="103">
        <v>15281091</v>
      </c>
      <c r="BJ129" s="93">
        <v>15433902</v>
      </c>
      <c r="BK129" s="93">
        <v>15433902</v>
      </c>
      <c r="BL129" s="93">
        <v>14361906.73</v>
      </c>
      <c r="BM129" s="93">
        <v>15433902</v>
      </c>
      <c r="BN129" s="104">
        <v>15433902</v>
      </c>
      <c r="BP129" s="25">
        <f t="shared" si="70"/>
        <v>2409301.48</v>
      </c>
      <c r="BQ129" s="25">
        <f t="shared" si="52"/>
        <v>2203248.08</v>
      </c>
      <c r="BR129" s="25">
        <f t="shared" si="53"/>
        <v>1683673.8</v>
      </c>
      <c r="BS129" s="25">
        <f t="shared" si="54"/>
        <v>1301858.96</v>
      </c>
      <c r="BT129" s="25">
        <f t="shared" si="55"/>
        <v>1276834.84</v>
      </c>
      <c r="BU129" s="25">
        <f t="shared" si="71"/>
        <v>15361500.1482</v>
      </c>
      <c r="BV129" s="25">
        <f t="shared" si="72"/>
        <v>15433902</v>
      </c>
      <c r="BW129" s="25">
        <f t="shared" si="73"/>
        <v>14869818.088926</v>
      </c>
      <c r="BX129" s="25">
        <f t="shared" si="56"/>
        <v>14925990.641074</v>
      </c>
      <c r="BY129" s="25">
        <f t="shared" si="74"/>
        <v>15433902</v>
      </c>
      <c r="CA129" s="59">
        <f t="shared" si="75"/>
        <v>0</v>
      </c>
      <c r="CB129" s="59">
        <f t="shared" si="76"/>
        <v>0</v>
      </c>
      <c r="CC129" s="59">
        <f t="shared" si="77"/>
        <v>-346517.28</v>
      </c>
      <c r="CD129" s="59">
        <f t="shared" si="78"/>
        <v>-406751.8400000001</v>
      </c>
      <c r="CE129" s="59">
        <f t="shared" si="79"/>
        <v>-398429.9600000002</v>
      </c>
      <c r="CF129" s="59">
        <f t="shared" si="80"/>
        <v>0</v>
      </c>
      <c r="CG129" s="59">
        <f t="shared" si="81"/>
        <v>0</v>
      </c>
      <c r="CH129" s="59">
        <f t="shared" si="82"/>
        <v>-2358496.205079602</v>
      </c>
      <c r="CI129" s="59">
        <f t="shared" si="83"/>
        <v>-4572441.324885199</v>
      </c>
      <c r="CJ129" s="59">
        <f t="shared" si="84"/>
        <v>-4071166.7954072</v>
      </c>
    </row>
    <row r="130" spans="1:88" ht="15">
      <c r="A130" s="61" t="s">
        <v>532</v>
      </c>
      <c r="B130" s="61" t="s">
        <v>533</v>
      </c>
      <c r="C130" s="80">
        <v>0</v>
      </c>
      <c r="D130" s="67">
        <v>0</v>
      </c>
      <c r="E130" s="75">
        <v>0</v>
      </c>
      <c r="F130" s="76">
        <v>0</v>
      </c>
      <c r="G130" s="75">
        <v>0</v>
      </c>
      <c r="H130" s="76">
        <v>0</v>
      </c>
      <c r="I130" s="82">
        <v>226000</v>
      </c>
      <c r="J130" s="69">
        <v>250000</v>
      </c>
      <c r="K130" s="77">
        <v>250000</v>
      </c>
      <c r="L130" s="78">
        <v>250000</v>
      </c>
      <c r="M130" s="77">
        <v>250000</v>
      </c>
      <c r="N130" s="78">
        <v>250000</v>
      </c>
      <c r="P130" s="25">
        <f t="shared" si="57"/>
        <v>0</v>
      </c>
      <c r="Q130" s="25">
        <f t="shared" si="58"/>
        <v>0</v>
      </c>
      <c r="R130" s="25">
        <f t="shared" si="59"/>
        <v>0</v>
      </c>
      <c r="S130" s="25">
        <f t="shared" si="60"/>
        <v>0</v>
      </c>
      <c r="T130" s="25">
        <f t="shared" si="61"/>
        <v>0</v>
      </c>
      <c r="U130" s="25">
        <f t="shared" si="62"/>
        <v>238628.8</v>
      </c>
      <c r="V130" s="25">
        <f t="shared" si="63"/>
        <v>250000</v>
      </c>
      <c r="W130" s="25">
        <f t="shared" si="64"/>
        <v>250000</v>
      </c>
      <c r="X130" s="25">
        <f t="shared" si="65"/>
        <v>250000</v>
      </c>
      <c r="Y130" s="25">
        <f t="shared" si="66"/>
        <v>250000</v>
      </c>
      <c r="AA130" s="61" t="s">
        <v>532</v>
      </c>
      <c r="AB130" s="61" t="s">
        <v>533</v>
      </c>
      <c r="AC130" s="103">
        <v>0</v>
      </c>
      <c r="AD130" s="93">
        <v>0</v>
      </c>
      <c r="AE130" s="93">
        <v>0</v>
      </c>
      <c r="AF130" s="93">
        <v>0</v>
      </c>
      <c r="AG130" s="93">
        <v>0</v>
      </c>
      <c r="AH130" s="104">
        <v>0</v>
      </c>
      <c r="AI130" s="103">
        <v>226000</v>
      </c>
      <c r="AJ130" s="93">
        <v>250000</v>
      </c>
      <c r="AK130" s="93">
        <v>250000</v>
      </c>
      <c r="AL130" s="93">
        <v>250000</v>
      </c>
      <c r="AM130" s="93">
        <v>250000</v>
      </c>
      <c r="AN130" s="104">
        <v>250000</v>
      </c>
      <c r="AP130" s="25">
        <f t="shared" si="67"/>
        <v>0</v>
      </c>
      <c r="AQ130" s="25">
        <f t="shared" si="45"/>
        <v>0</v>
      </c>
      <c r="AR130" s="25">
        <f t="shared" si="46"/>
        <v>0</v>
      </c>
      <c r="AS130" s="25">
        <f t="shared" si="47"/>
        <v>0</v>
      </c>
      <c r="AT130" s="25">
        <f t="shared" si="48"/>
        <v>0</v>
      </c>
      <c r="AU130" s="25">
        <f t="shared" si="68"/>
        <v>238628.8</v>
      </c>
      <c r="AV130" s="25">
        <f t="shared" si="49"/>
        <v>250000</v>
      </c>
      <c r="AW130" s="25">
        <f t="shared" si="50"/>
        <v>250000</v>
      </c>
      <c r="AX130" s="25">
        <f t="shared" si="51"/>
        <v>250000</v>
      </c>
      <c r="AY130" s="25">
        <f t="shared" si="69"/>
        <v>250000</v>
      </c>
      <c r="BA130" s="61" t="s">
        <v>532</v>
      </c>
      <c r="BB130" s="61" t="s">
        <v>533</v>
      </c>
      <c r="BC130" s="103">
        <v>0</v>
      </c>
      <c r="BD130" s="93">
        <v>0</v>
      </c>
      <c r="BE130" s="93">
        <v>0</v>
      </c>
      <c r="BF130" s="93">
        <v>0</v>
      </c>
      <c r="BG130" s="93">
        <v>0</v>
      </c>
      <c r="BH130" s="104">
        <v>0</v>
      </c>
      <c r="BI130" s="103">
        <v>226000</v>
      </c>
      <c r="BJ130" s="93">
        <v>250000</v>
      </c>
      <c r="BK130" s="93">
        <v>250000</v>
      </c>
      <c r="BL130" s="93">
        <v>250000</v>
      </c>
      <c r="BM130" s="93">
        <v>250000</v>
      </c>
      <c r="BN130" s="104">
        <v>250000</v>
      </c>
      <c r="BP130" s="25">
        <f t="shared" si="70"/>
        <v>0</v>
      </c>
      <c r="BQ130" s="25">
        <f t="shared" si="52"/>
        <v>0</v>
      </c>
      <c r="BR130" s="25">
        <f t="shared" si="53"/>
        <v>0</v>
      </c>
      <c r="BS130" s="25">
        <f t="shared" si="54"/>
        <v>0</v>
      </c>
      <c r="BT130" s="25">
        <f t="shared" si="55"/>
        <v>0</v>
      </c>
      <c r="BU130" s="25">
        <f t="shared" si="71"/>
        <v>238628.8</v>
      </c>
      <c r="BV130" s="25">
        <f t="shared" si="72"/>
        <v>250000</v>
      </c>
      <c r="BW130" s="25">
        <f t="shared" si="73"/>
        <v>250000</v>
      </c>
      <c r="BX130" s="25">
        <f t="shared" si="56"/>
        <v>250000</v>
      </c>
      <c r="BY130" s="25">
        <f t="shared" si="74"/>
        <v>250000</v>
      </c>
      <c r="CA130" s="59">
        <f t="shared" si="75"/>
        <v>0</v>
      </c>
      <c r="CB130" s="59">
        <f t="shared" si="76"/>
        <v>0</v>
      </c>
      <c r="CC130" s="59">
        <f t="shared" si="77"/>
        <v>0</v>
      </c>
      <c r="CD130" s="59">
        <f t="shared" si="78"/>
        <v>0</v>
      </c>
      <c r="CE130" s="59">
        <f t="shared" si="79"/>
        <v>0</v>
      </c>
      <c r="CF130" s="59">
        <f t="shared" si="80"/>
        <v>0</v>
      </c>
      <c r="CG130" s="59">
        <f t="shared" si="81"/>
        <v>0</v>
      </c>
      <c r="CH130" s="59">
        <f t="shared" si="82"/>
        <v>0</v>
      </c>
      <c r="CI130" s="59">
        <f t="shared" si="83"/>
        <v>0</v>
      </c>
      <c r="CJ130" s="59">
        <f t="shared" si="84"/>
        <v>0</v>
      </c>
    </row>
    <row r="131" spans="1:88" ht="15">
      <c r="A131" s="61" t="s">
        <v>56</v>
      </c>
      <c r="B131" s="61" t="s">
        <v>956</v>
      </c>
      <c r="C131" s="80">
        <v>0</v>
      </c>
      <c r="D131" s="67">
        <v>0</v>
      </c>
      <c r="E131" s="75">
        <v>0</v>
      </c>
      <c r="F131" s="76">
        <v>0</v>
      </c>
      <c r="G131" s="75">
        <v>0</v>
      </c>
      <c r="H131" s="76">
        <v>0</v>
      </c>
      <c r="I131" s="82">
        <v>896036</v>
      </c>
      <c r="J131" s="69">
        <v>922917</v>
      </c>
      <c r="K131" s="77">
        <v>922917</v>
      </c>
      <c r="L131" s="78">
        <v>770298</v>
      </c>
      <c r="M131" s="77">
        <v>765379</v>
      </c>
      <c r="N131" s="78">
        <v>763428</v>
      </c>
      <c r="P131" s="25">
        <f t="shared" si="57"/>
        <v>0</v>
      </c>
      <c r="Q131" s="25">
        <f t="shared" si="58"/>
        <v>0</v>
      </c>
      <c r="R131" s="25">
        <f t="shared" si="59"/>
        <v>0</v>
      </c>
      <c r="S131" s="25">
        <f t="shared" si="60"/>
        <v>0</v>
      </c>
      <c r="T131" s="25">
        <f t="shared" si="61"/>
        <v>0</v>
      </c>
      <c r="U131" s="25">
        <f t="shared" si="62"/>
        <v>910180.7822</v>
      </c>
      <c r="V131" s="25">
        <f t="shared" si="63"/>
        <v>922917</v>
      </c>
      <c r="W131" s="25">
        <f t="shared" si="64"/>
        <v>842608.8822</v>
      </c>
      <c r="X131" s="25">
        <f t="shared" si="65"/>
        <v>767709.6222</v>
      </c>
      <c r="Y131" s="25">
        <f t="shared" si="66"/>
        <v>764352.3838</v>
      </c>
      <c r="AA131" s="61" t="s">
        <v>56</v>
      </c>
      <c r="AB131" s="61" t="s">
        <v>956</v>
      </c>
      <c r="AC131" s="103">
        <v>0</v>
      </c>
      <c r="AD131" s="93">
        <v>0</v>
      </c>
      <c r="AE131" s="93">
        <v>0</v>
      </c>
      <c r="AF131" s="93">
        <v>0</v>
      </c>
      <c r="AG131" s="93">
        <v>0</v>
      </c>
      <c r="AH131" s="104">
        <v>0</v>
      </c>
      <c r="AI131" s="103">
        <v>896036</v>
      </c>
      <c r="AJ131" s="93">
        <v>922917</v>
      </c>
      <c r="AK131" s="93">
        <v>922917</v>
      </c>
      <c r="AL131" s="93">
        <v>539213</v>
      </c>
      <c r="AM131" s="93">
        <v>623942</v>
      </c>
      <c r="AN131" s="104">
        <v>690149</v>
      </c>
      <c r="AP131" s="25">
        <f t="shared" si="67"/>
        <v>0</v>
      </c>
      <c r="AQ131" s="25">
        <f t="shared" si="45"/>
        <v>0</v>
      </c>
      <c r="AR131" s="25">
        <f t="shared" si="46"/>
        <v>0</v>
      </c>
      <c r="AS131" s="25">
        <f t="shared" si="47"/>
        <v>0</v>
      </c>
      <c r="AT131" s="25">
        <f t="shared" si="48"/>
        <v>0</v>
      </c>
      <c r="AU131" s="25">
        <f t="shared" si="68"/>
        <v>910180.7822</v>
      </c>
      <c r="AV131" s="25">
        <f t="shared" si="49"/>
        <v>922917</v>
      </c>
      <c r="AW131" s="25">
        <f t="shared" si="50"/>
        <v>721011.9552</v>
      </c>
      <c r="AX131" s="25">
        <f t="shared" si="51"/>
        <v>583797.3998</v>
      </c>
      <c r="AY131" s="25">
        <f t="shared" si="69"/>
        <v>658780.1234</v>
      </c>
      <c r="BA131" s="61" t="s">
        <v>56</v>
      </c>
      <c r="BB131" s="61" t="s">
        <v>956</v>
      </c>
      <c r="BC131" s="103">
        <v>0</v>
      </c>
      <c r="BD131" s="93">
        <v>0</v>
      </c>
      <c r="BE131" s="93">
        <v>0</v>
      </c>
      <c r="BF131" s="93">
        <v>0</v>
      </c>
      <c r="BG131" s="93">
        <v>0</v>
      </c>
      <c r="BH131" s="104">
        <v>0</v>
      </c>
      <c r="BI131" s="103">
        <v>896036</v>
      </c>
      <c r="BJ131" s="93">
        <v>922917</v>
      </c>
      <c r="BK131" s="93">
        <v>922917</v>
      </c>
      <c r="BL131" s="93">
        <v>784167</v>
      </c>
      <c r="BM131" s="93">
        <v>907388</v>
      </c>
      <c r="BN131" s="104">
        <v>922917</v>
      </c>
      <c r="BP131" s="25">
        <f t="shared" si="70"/>
        <v>0</v>
      </c>
      <c r="BQ131" s="25">
        <f t="shared" si="52"/>
        <v>0</v>
      </c>
      <c r="BR131" s="25">
        <f t="shared" si="53"/>
        <v>0</v>
      </c>
      <c r="BS131" s="25">
        <f t="shared" si="54"/>
        <v>0</v>
      </c>
      <c r="BT131" s="25">
        <f t="shared" si="55"/>
        <v>0</v>
      </c>
      <c r="BU131" s="25">
        <f t="shared" si="71"/>
        <v>910180.7822</v>
      </c>
      <c r="BV131" s="25">
        <f t="shared" si="72"/>
        <v>922917</v>
      </c>
      <c r="BW131" s="25">
        <f t="shared" si="73"/>
        <v>849906.75</v>
      </c>
      <c r="BX131" s="25">
        <f t="shared" si="56"/>
        <v>849005.8902</v>
      </c>
      <c r="BY131" s="25">
        <f t="shared" si="74"/>
        <v>915559.3598</v>
      </c>
      <c r="CA131" s="59">
        <f t="shared" si="75"/>
        <v>0</v>
      </c>
      <c r="CB131" s="59">
        <f t="shared" si="76"/>
        <v>0</v>
      </c>
      <c r="CC131" s="59">
        <f t="shared" si="77"/>
        <v>0</v>
      </c>
      <c r="CD131" s="59">
        <f t="shared" si="78"/>
        <v>0</v>
      </c>
      <c r="CE131" s="59">
        <f t="shared" si="79"/>
        <v>0</v>
      </c>
      <c r="CF131" s="59">
        <f t="shared" si="80"/>
        <v>0</v>
      </c>
      <c r="CG131" s="59">
        <f t="shared" si="81"/>
        <v>0</v>
      </c>
      <c r="CH131" s="59">
        <f t="shared" si="82"/>
        <v>-128894.79480000003</v>
      </c>
      <c r="CI131" s="59">
        <f t="shared" si="83"/>
        <v>-265208.4904</v>
      </c>
      <c r="CJ131" s="59">
        <f t="shared" si="84"/>
        <v>-256779.23639999994</v>
      </c>
    </row>
    <row r="132" spans="1:88" ht="15">
      <c r="A132" s="61" t="s">
        <v>422</v>
      </c>
      <c r="B132" s="61" t="s">
        <v>423</v>
      </c>
      <c r="C132" s="80">
        <v>9866</v>
      </c>
      <c r="D132" s="67">
        <v>47546</v>
      </c>
      <c r="E132" s="75">
        <v>119856</v>
      </c>
      <c r="F132" s="76">
        <v>87254</v>
      </c>
      <c r="G132" s="75">
        <v>86642</v>
      </c>
      <c r="H132" s="76">
        <v>86297</v>
      </c>
      <c r="I132" s="82">
        <v>744000</v>
      </c>
      <c r="J132" s="69">
        <v>744000</v>
      </c>
      <c r="K132" s="77">
        <v>744000</v>
      </c>
      <c r="L132" s="78">
        <v>744000</v>
      </c>
      <c r="M132" s="77">
        <v>744000</v>
      </c>
      <c r="N132" s="78">
        <v>744000</v>
      </c>
      <c r="P132" s="25">
        <f t="shared" si="57"/>
        <v>36995.6</v>
      </c>
      <c r="Q132" s="25">
        <f t="shared" si="58"/>
        <v>99609.2</v>
      </c>
      <c r="R132" s="25">
        <f t="shared" si="59"/>
        <v>96382.56</v>
      </c>
      <c r="S132" s="25">
        <f t="shared" si="60"/>
        <v>86813.36</v>
      </c>
      <c r="T132" s="25">
        <f t="shared" si="61"/>
        <v>86393.6</v>
      </c>
      <c r="U132" s="25">
        <f t="shared" si="62"/>
        <v>744000</v>
      </c>
      <c r="V132" s="25">
        <f t="shared" si="63"/>
        <v>744000</v>
      </c>
      <c r="W132" s="25">
        <f t="shared" si="64"/>
        <v>744000</v>
      </c>
      <c r="X132" s="25">
        <f t="shared" si="65"/>
        <v>744000</v>
      </c>
      <c r="Y132" s="25">
        <f t="shared" si="66"/>
        <v>744000</v>
      </c>
      <c r="AA132" s="61" t="s">
        <v>422</v>
      </c>
      <c r="AB132" s="61" t="s">
        <v>423</v>
      </c>
      <c r="AC132" s="103">
        <v>9866</v>
      </c>
      <c r="AD132" s="93">
        <v>47546</v>
      </c>
      <c r="AE132" s="93">
        <v>119856</v>
      </c>
      <c r="AF132" s="93">
        <v>59119</v>
      </c>
      <c r="AG132" s="93">
        <v>49523</v>
      </c>
      <c r="AH132" s="104">
        <v>48893</v>
      </c>
      <c r="AI132" s="103">
        <v>744000</v>
      </c>
      <c r="AJ132" s="93">
        <v>744000</v>
      </c>
      <c r="AK132" s="93">
        <v>744000</v>
      </c>
      <c r="AL132" s="93">
        <v>544849.439</v>
      </c>
      <c r="AM132" s="93">
        <v>596508.27</v>
      </c>
      <c r="AN132" s="104">
        <v>653503.964</v>
      </c>
      <c r="AP132" s="25">
        <f t="shared" si="67"/>
        <v>36995.6</v>
      </c>
      <c r="AQ132" s="25">
        <f t="shared" si="45"/>
        <v>99609.2</v>
      </c>
      <c r="AR132" s="25">
        <f t="shared" si="46"/>
        <v>76125.36</v>
      </c>
      <c r="AS132" s="25">
        <f t="shared" si="47"/>
        <v>52209.880000000005</v>
      </c>
      <c r="AT132" s="25">
        <f t="shared" si="48"/>
        <v>49069.4</v>
      </c>
      <c r="AU132" s="25">
        <f t="shared" si="68"/>
        <v>744000</v>
      </c>
      <c r="AV132" s="25">
        <f t="shared" si="49"/>
        <v>744000</v>
      </c>
      <c r="AW132" s="25">
        <f t="shared" si="50"/>
        <v>639206.9748018</v>
      </c>
      <c r="AX132" s="25">
        <f t="shared" si="51"/>
        <v>572032.3158722001</v>
      </c>
      <c r="AY132" s="25">
        <f t="shared" si="69"/>
        <v>626499.4041828001</v>
      </c>
      <c r="BA132" s="61" t="s">
        <v>422</v>
      </c>
      <c r="BB132" s="61" t="s">
        <v>423</v>
      </c>
      <c r="BC132" s="103">
        <v>9866</v>
      </c>
      <c r="BD132" s="93">
        <v>47546</v>
      </c>
      <c r="BE132" s="93">
        <v>119856</v>
      </c>
      <c r="BF132" s="93">
        <v>85980</v>
      </c>
      <c r="BG132" s="93">
        <v>71901</v>
      </c>
      <c r="BH132" s="104">
        <v>70954</v>
      </c>
      <c r="BI132" s="103">
        <v>744000</v>
      </c>
      <c r="BJ132" s="93">
        <v>744000</v>
      </c>
      <c r="BK132" s="93">
        <v>744000</v>
      </c>
      <c r="BL132" s="93">
        <v>744000</v>
      </c>
      <c r="BM132" s="93">
        <v>744000</v>
      </c>
      <c r="BN132" s="104">
        <v>744000</v>
      </c>
      <c r="BP132" s="25">
        <f t="shared" si="70"/>
        <v>36995.6</v>
      </c>
      <c r="BQ132" s="25">
        <f t="shared" si="52"/>
        <v>99609.2</v>
      </c>
      <c r="BR132" s="25">
        <f t="shared" si="53"/>
        <v>95465.28</v>
      </c>
      <c r="BS132" s="25">
        <f t="shared" si="54"/>
        <v>75843.12</v>
      </c>
      <c r="BT132" s="25">
        <f t="shared" si="55"/>
        <v>71219.16</v>
      </c>
      <c r="BU132" s="25">
        <f t="shared" si="71"/>
        <v>744000</v>
      </c>
      <c r="BV132" s="25">
        <f t="shared" si="72"/>
        <v>744000</v>
      </c>
      <c r="BW132" s="25">
        <f t="shared" si="73"/>
        <v>744000</v>
      </c>
      <c r="BX132" s="25">
        <f t="shared" si="56"/>
        <v>744000</v>
      </c>
      <c r="BY132" s="25">
        <f t="shared" si="74"/>
        <v>744000</v>
      </c>
      <c r="CA132" s="59">
        <f t="shared" si="75"/>
        <v>0</v>
      </c>
      <c r="CB132" s="59">
        <f t="shared" si="76"/>
        <v>0</v>
      </c>
      <c r="CC132" s="59">
        <f t="shared" si="77"/>
        <v>-19339.92</v>
      </c>
      <c r="CD132" s="59">
        <f t="shared" si="78"/>
        <v>-23633.23999999999</v>
      </c>
      <c r="CE132" s="59">
        <f t="shared" si="79"/>
        <v>-22149.760000000002</v>
      </c>
      <c r="CF132" s="59">
        <f t="shared" si="80"/>
        <v>0</v>
      </c>
      <c r="CG132" s="59">
        <f t="shared" si="81"/>
        <v>0</v>
      </c>
      <c r="CH132" s="59">
        <f t="shared" si="82"/>
        <v>-104793.02519820002</v>
      </c>
      <c r="CI132" s="59">
        <f t="shared" si="83"/>
        <v>-171967.68412779993</v>
      </c>
      <c r="CJ132" s="59">
        <f t="shared" si="84"/>
        <v>-117500.59581719991</v>
      </c>
    </row>
    <row r="133" spans="1:88" ht="15">
      <c r="A133" s="61" t="s">
        <v>172</v>
      </c>
      <c r="B133" s="61" t="s">
        <v>173</v>
      </c>
      <c r="C133" s="80">
        <v>335340</v>
      </c>
      <c r="D133" s="67">
        <v>698409</v>
      </c>
      <c r="E133" s="75">
        <v>851425</v>
      </c>
      <c r="F133" s="76">
        <v>594111</v>
      </c>
      <c r="G133" s="75">
        <v>591400</v>
      </c>
      <c r="H133" s="76">
        <v>586579</v>
      </c>
      <c r="I133" s="82">
        <v>5650000</v>
      </c>
      <c r="J133" s="69">
        <v>5850000</v>
      </c>
      <c r="K133" s="77">
        <v>5850000</v>
      </c>
      <c r="L133" s="78">
        <v>5850000</v>
      </c>
      <c r="M133" s="77">
        <v>5850000</v>
      </c>
      <c r="N133" s="78">
        <v>5850000</v>
      </c>
      <c r="P133" s="25">
        <f t="shared" si="57"/>
        <v>596749.6799999999</v>
      </c>
      <c r="Q133" s="25">
        <f t="shared" si="58"/>
        <v>808580.52</v>
      </c>
      <c r="R133" s="25">
        <f t="shared" si="59"/>
        <v>666158.92</v>
      </c>
      <c r="S133" s="25">
        <f t="shared" si="60"/>
        <v>592159.0800000001</v>
      </c>
      <c r="T133" s="25">
        <f t="shared" si="61"/>
        <v>587928.88</v>
      </c>
      <c r="U133" s="25">
        <f t="shared" si="62"/>
        <v>5755240</v>
      </c>
      <c r="V133" s="25">
        <f t="shared" si="63"/>
        <v>5850000</v>
      </c>
      <c r="W133" s="25">
        <f t="shared" si="64"/>
        <v>5850000</v>
      </c>
      <c r="X133" s="25">
        <f t="shared" si="65"/>
        <v>5850000</v>
      </c>
      <c r="Y133" s="25">
        <f t="shared" si="66"/>
        <v>5850000</v>
      </c>
      <c r="AA133" s="61" t="s">
        <v>172</v>
      </c>
      <c r="AB133" s="61" t="s">
        <v>173</v>
      </c>
      <c r="AC133" s="103">
        <v>335340</v>
      </c>
      <c r="AD133" s="93">
        <v>698409</v>
      </c>
      <c r="AE133" s="93">
        <v>851425</v>
      </c>
      <c r="AF133" s="93">
        <v>416724</v>
      </c>
      <c r="AG133" s="93">
        <v>426901</v>
      </c>
      <c r="AH133" s="104">
        <v>483609</v>
      </c>
      <c r="AI133" s="103">
        <v>5650000</v>
      </c>
      <c r="AJ133" s="93">
        <v>5850000</v>
      </c>
      <c r="AK133" s="93">
        <v>5850000</v>
      </c>
      <c r="AL133" s="93">
        <v>4326727.909</v>
      </c>
      <c r="AM133" s="93">
        <v>4829643.515</v>
      </c>
      <c r="AN133" s="104">
        <v>5350563.386</v>
      </c>
      <c r="AP133" s="25">
        <f t="shared" si="67"/>
        <v>596749.6799999999</v>
      </c>
      <c r="AQ133" s="25">
        <f t="shared" si="45"/>
        <v>808580.52</v>
      </c>
      <c r="AR133" s="25">
        <f t="shared" si="46"/>
        <v>538440.28</v>
      </c>
      <c r="AS133" s="25">
        <f t="shared" si="47"/>
        <v>424051.44</v>
      </c>
      <c r="AT133" s="25">
        <f t="shared" si="48"/>
        <v>467730.76</v>
      </c>
      <c r="AU133" s="25">
        <f t="shared" si="68"/>
        <v>5755240</v>
      </c>
      <c r="AV133" s="25">
        <f t="shared" si="49"/>
        <v>5850000</v>
      </c>
      <c r="AW133" s="25">
        <f t="shared" si="50"/>
        <v>5048454.2257158</v>
      </c>
      <c r="AX133" s="25">
        <f t="shared" si="51"/>
        <v>4591362.1008772</v>
      </c>
      <c r="AY133" s="25">
        <f t="shared" si="69"/>
        <v>5103751.551120199</v>
      </c>
      <c r="BA133" s="61" t="s">
        <v>172</v>
      </c>
      <c r="BB133" s="61" t="s">
        <v>173</v>
      </c>
      <c r="BC133" s="103">
        <v>335340</v>
      </c>
      <c r="BD133" s="93">
        <v>698409</v>
      </c>
      <c r="BE133" s="93">
        <v>851425</v>
      </c>
      <c r="BF133" s="93">
        <v>607010</v>
      </c>
      <c r="BG133" s="93">
        <v>619893</v>
      </c>
      <c r="BH133" s="104">
        <v>702327</v>
      </c>
      <c r="BI133" s="103">
        <v>5650000</v>
      </c>
      <c r="BJ133" s="93">
        <v>5850000</v>
      </c>
      <c r="BK133" s="93">
        <v>5850000</v>
      </c>
      <c r="BL133" s="93">
        <v>5850000</v>
      </c>
      <c r="BM133" s="93">
        <v>5850000</v>
      </c>
      <c r="BN133" s="104">
        <v>5850000</v>
      </c>
      <c r="BP133" s="25">
        <f t="shared" si="70"/>
        <v>596749.6799999999</v>
      </c>
      <c r="BQ133" s="25">
        <f t="shared" si="52"/>
        <v>808580.52</v>
      </c>
      <c r="BR133" s="25">
        <f t="shared" si="53"/>
        <v>675446.2000000001</v>
      </c>
      <c r="BS133" s="25">
        <f t="shared" si="54"/>
        <v>616285.76</v>
      </c>
      <c r="BT133" s="25">
        <f t="shared" si="55"/>
        <v>679245.48</v>
      </c>
      <c r="BU133" s="25">
        <f t="shared" si="71"/>
        <v>5755240</v>
      </c>
      <c r="BV133" s="25">
        <f t="shared" si="72"/>
        <v>5850000</v>
      </c>
      <c r="BW133" s="25">
        <f t="shared" si="73"/>
        <v>5850000</v>
      </c>
      <c r="BX133" s="25">
        <f t="shared" si="56"/>
        <v>5850000</v>
      </c>
      <c r="BY133" s="25">
        <f t="shared" si="74"/>
        <v>5850000</v>
      </c>
      <c r="CA133" s="59">
        <f t="shared" si="75"/>
        <v>0</v>
      </c>
      <c r="CB133" s="59">
        <f t="shared" si="76"/>
        <v>0</v>
      </c>
      <c r="CC133" s="59">
        <f t="shared" si="77"/>
        <v>-137005.92000000004</v>
      </c>
      <c r="CD133" s="59">
        <f t="shared" si="78"/>
        <v>-192234.32</v>
      </c>
      <c r="CE133" s="59">
        <f t="shared" si="79"/>
        <v>-211514.71999999997</v>
      </c>
      <c r="CF133" s="59">
        <f t="shared" si="80"/>
        <v>0</v>
      </c>
      <c r="CG133" s="59">
        <f t="shared" si="81"/>
        <v>0</v>
      </c>
      <c r="CH133" s="59">
        <f t="shared" si="82"/>
        <v>-801545.7742841998</v>
      </c>
      <c r="CI133" s="59">
        <f t="shared" si="83"/>
        <v>-1258637.8991227997</v>
      </c>
      <c r="CJ133" s="59">
        <f t="shared" si="84"/>
        <v>-746248.4488798007</v>
      </c>
    </row>
    <row r="134" spans="1:88" ht="15">
      <c r="A134" s="61" t="s">
        <v>598</v>
      </c>
      <c r="B134" s="61" t="s">
        <v>599</v>
      </c>
      <c r="C134" s="80">
        <v>1145876</v>
      </c>
      <c r="D134" s="67">
        <v>1261183</v>
      </c>
      <c r="E134" s="75">
        <v>1462287</v>
      </c>
      <c r="F134" s="76">
        <v>1022867</v>
      </c>
      <c r="G134" s="75">
        <v>1016384</v>
      </c>
      <c r="H134" s="76">
        <v>1013638</v>
      </c>
      <c r="I134" s="82">
        <v>260000</v>
      </c>
      <c r="J134" s="69">
        <v>310000</v>
      </c>
      <c r="K134" s="77">
        <v>310000</v>
      </c>
      <c r="L134" s="78">
        <v>310000</v>
      </c>
      <c r="M134" s="77">
        <v>310000</v>
      </c>
      <c r="N134" s="78">
        <v>310000</v>
      </c>
      <c r="P134" s="25">
        <f t="shared" si="57"/>
        <v>1228897.04</v>
      </c>
      <c r="Q134" s="25">
        <f t="shared" si="58"/>
        <v>1405977.88</v>
      </c>
      <c r="R134" s="25">
        <f t="shared" si="59"/>
        <v>1145904.6</v>
      </c>
      <c r="S134" s="25">
        <f t="shared" si="60"/>
        <v>1018199.24</v>
      </c>
      <c r="T134" s="25">
        <f t="shared" si="61"/>
        <v>1014406.88</v>
      </c>
      <c r="U134" s="25">
        <f t="shared" si="62"/>
        <v>286310</v>
      </c>
      <c r="V134" s="25">
        <f t="shared" si="63"/>
        <v>310000</v>
      </c>
      <c r="W134" s="25">
        <f t="shared" si="64"/>
        <v>310000</v>
      </c>
      <c r="X134" s="25">
        <f t="shared" si="65"/>
        <v>310000</v>
      </c>
      <c r="Y134" s="25">
        <f t="shared" si="66"/>
        <v>310000</v>
      </c>
      <c r="AA134" s="61" t="s">
        <v>598</v>
      </c>
      <c r="AB134" s="61" t="s">
        <v>599</v>
      </c>
      <c r="AC134" s="103">
        <v>1145876</v>
      </c>
      <c r="AD134" s="93">
        <v>1261183</v>
      </c>
      <c r="AE134" s="93">
        <v>1462287</v>
      </c>
      <c r="AF134" s="93">
        <v>736313</v>
      </c>
      <c r="AG134" s="93">
        <v>783688</v>
      </c>
      <c r="AH134" s="104">
        <v>851261</v>
      </c>
      <c r="AI134" s="103">
        <v>260000</v>
      </c>
      <c r="AJ134" s="93">
        <v>310000</v>
      </c>
      <c r="AK134" s="93">
        <v>310000</v>
      </c>
      <c r="AL134" s="93">
        <v>310000</v>
      </c>
      <c r="AM134" s="93">
        <v>310000</v>
      </c>
      <c r="AN134" s="104">
        <v>310000</v>
      </c>
      <c r="AP134" s="25">
        <f t="shared" si="67"/>
        <v>1228897.04</v>
      </c>
      <c r="AQ134" s="25">
        <f t="shared" si="45"/>
        <v>1405977.88</v>
      </c>
      <c r="AR134" s="25">
        <f t="shared" si="46"/>
        <v>939585.72</v>
      </c>
      <c r="AS134" s="25">
        <f t="shared" si="47"/>
        <v>770423</v>
      </c>
      <c r="AT134" s="25">
        <f t="shared" si="48"/>
        <v>832340.5599999999</v>
      </c>
      <c r="AU134" s="25">
        <f t="shared" si="68"/>
        <v>286310</v>
      </c>
      <c r="AV134" s="25">
        <f t="shared" si="49"/>
        <v>310000</v>
      </c>
      <c r="AW134" s="25">
        <f t="shared" si="50"/>
        <v>310000</v>
      </c>
      <c r="AX134" s="25">
        <f t="shared" si="51"/>
        <v>310000</v>
      </c>
      <c r="AY134" s="25">
        <f t="shared" si="69"/>
        <v>310000</v>
      </c>
      <c r="BA134" s="61" t="s">
        <v>598</v>
      </c>
      <c r="BB134" s="61" t="s">
        <v>599</v>
      </c>
      <c r="BC134" s="103">
        <v>1145876</v>
      </c>
      <c r="BD134" s="93">
        <v>1261183</v>
      </c>
      <c r="BE134" s="93">
        <v>1462287</v>
      </c>
      <c r="BF134" s="93">
        <v>1070863</v>
      </c>
      <c r="BG134" s="93">
        <v>1139688</v>
      </c>
      <c r="BH134" s="104">
        <v>1237935</v>
      </c>
      <c r="BI134" s="103">
        <v>260000</v>
      </c>
      <c r="BJ134" s="93">
        <v>310000</v>
      </c>
      <c r="BK134" s="93">
        <v>310000</v>
      </c>
      <c r="BL134" s="93">
        <v>310000</v>
      </c>
      <c r="BM134" s="93">
        <v>310000</v>
      </c>
      <c r="BN134" s="104">
        <v>310000</v>
      </c>
      <c r="BP134" s="25">
        <f t="shared" si="70"/>
        <v>1228897.04</v>
      </c>
      <c r="BQ134" s="25">
        <f t="shared" si="52"/>
        <v>1405977.88</v>
      </c>
      <c r="BR134" s="25">
        <f t="shared" si="53"/>
        <v>1180461.72</v>
      </c>
      <c r="BS134" s="25">
        <f t="shared" si="54"/>
        <v>1120417</v>
      </c>
      <c r="BT134" s="25">
        <f t="shared" si="55"/>
        <v>1210425.8399999999</v>
      </c>
      <c r="BU134" s="25">
        <f t="shared" si="71"/>
        <v>286310</v>
      </c>
      <c r="BV134" s="25">
        <f t="shared" si="72"/>
        <v>310000</v>
      </c>
      <c r="BW134" s="25">
        <f t="shared" si="73"/>
        <v>310000</v>
      </c>
      <c r="BX134" s="25">
        <f t="shared" si="56"/>
        <v>310000</v>
      </c>
      <c r="BY134" s="25">
        <f t="shared" si="74"/>
        <v>310000</v>
      </c>
      <c r="CA134" s="59">
        <f t="shared" si="75"/>
        <v>0</v>
      </c>
      <c r="CB134" s="59">
        <f t="shared" si="76"/>
        <v>0</v>
      </c>
      <c r="CC134" s="59">
        <f t="shared" si="77"/>
        <v>-240876</v>
      </c>
      <c r="CD134" s="59">
        <f t="shared" si="78"/>
        <v>-349994</v>
      </c>
      <c r="CE134" s="59">
        <f t="shared" si="79"/>
        <v>-378085.2799999999</v>
      </c>
      <c r="CF134" s="59">
        <f t="shared" si="80"/>
        <v>0</v>
      </c>
      <c r="CG134" s="59">
        <f t="shared" si="81"/>
        <v>0</v>
      </c>
      <c r="CH134" s="59">
        <f t="shared" si="82"/>
        <v>0</v>
      </c>
      <c r="CI134" s="59">
        <f t="shared" si="83"/>
        <v>0</v>
      </c>
      <c r="CJ134" s="59">
        <f t="shared" si="84"/>
        <v>0</v>
      </c>
    </row>
    <row r="135" spans="1:88" ht="15">
      <c r="A135" s="61" t="s">
        <v>312</v>
      </c>
      <c r="B135" s="61" t="s">
        <v>313</v>
      </c>
      <c r="C135" s="80">
        <v>177725</v>
      </c>
      <c r="D135" s="67">
        <v>178173</v>
      </c>
      <c r="E135" s="75">
        <v>194940</v>
      </c>
      <c r="F135" s="76">
        <v>141129</v>
      </c>
      <c r="G135" s="75">
        <v>140237</v>
      </c>
      <c r="H135" s="76">
        <v>139804</v>
      </c>
      <c r="I135" s="82">
        <v>125000</v>
      </c>
      <c r="J135" s="69">
        <v>150000</v>
      </c>
      <c r="K135" s="77">
        <v>150000</v>
      </c>
      <c r="L135" s="78">
        <v>150000</v>
      </c>
      <c r="M135" s="77">
        <v>150000</v>
      </c>
      <c r="N135" s="78">
        <v>150000</v>
      </c>
      <c r="P135" s="25">
        <f t="shared" si="57"/>
        <v>178047.56</v>
      </c>
      <c r="Q135" s="25">
        <f t="shared" si="58"/>
        <v>190245.24</v>
      </c>
      <c r="R135" s="25">
        <f t="shared" si="59"/>
        <v>156196.08</v>
      </c>
      <c r="S135" s="25">
        <f t="shared" si="60"/>
        <v>140486.76</v>
      </c>
      <c r="T135" s="25">
        <f t="shared" si="61"/>
        <v>139925.24</v>
      </c>
      <c r="U135" s="25">
        <f t="shared" si="62"/>
        <v>138155</v>
      </c>
      <c r="V135" s="25">
        <f t="shared" si="63"/>
        <v>150000</v>
      </c>
      <c r="W135" s="25">
        <f t="shared" si="64"/>
        <v>150000</v>
      </c>
      <c r="X135" s="25">
        <f t="shared" si="65"/>
        <v>150000</v>
      </c>
      <c r="Y135" s="25">
        <f t="shared" si="66"/>
        <v>150000</v>
      </c>
      <c r="AA135" s="61" t="s">
        <v>312</v>
      </c>
      <c r="AB135" s="61" t="s">
        <v>313</v>
      </c>
      <c r="AC135" s="103">
        <v>177725</v>
      </c>
      <c r="AD135" s="93">
        <v>178173</v>
      </c>
      <c r="AE135" s="93">
        <v>194940</v>
      </c>
      <c r="AF135" s="93">
        <v>98035</v>
      </c>
      <c r="AG135" s="93">
        <v>102930</v>
      </c>
      <c r="AH135" s="104">
        <v>113007</v>
      </c>
      <c r="AI135" s="103">
        <v>125000</v>
      </c>
      <c r="AJ135" s="93">
        <v>150000</v>
      </c>
      <c r="AK135" s="93">
        <v>150000</v>
      </c>
      <c r="AL135" s="93">
        <v>150000</v>
      </c>
      <c r="AM135" s="93">
        <v>150000</v>
      </c>
      <c r="AN135" s="104">
        <v>150000</v>
      </c>
      <c r="AP135" s="25">
        <f t="shared" si="67"/>
        <v>178047.56</v>
      </c>
      <c r="AQ135" s="25">
        <f aca="true" t="shared" si="85" ref="AQ135:AQ198">AD135*0.28+AE135*0.72</f>
        <v>190245.24</v>
      </c>
      <c r="AR135" s="25">
        <f aca="true" t="shared" si="86" ref="AR135:AR198">AE135*0.28+AF135*0.72</f>
        <v>125168.4</v>
      </c>
      <c r="AS135" s="25">
        <f aca="true" t="shared" si="87" ref="AS135:AS198">AF135*0.28+AG135*0.72</f>
        <v>101559.4</v>
      </c>
      <c r="AT135" s="25">
        <f aca="true" t="shared" si="88" ref="AT135:AT198">AG135*0.28+AH135*0.72</f>
        <v>110185.44</v>
      </c>
      <c r="AU135" s="25">
        <f t="shared" si="68"/>
        <v>138155</v>
      </c>
      <c r="AV135" s="25">
        <f aca="true" t="shared" si="89" ref="AV135:AV198">AJ135*0.4738+AK135*0.5262</f>
        <v>150000</v>
      </c>
      <c r="AW135" s="25">
        <f aca="true" t="shared" si="90" ref="AW135:AW198">AK135*0.4738+AL135*0.5262</f>
        <v>150000</v>
      </c>
      <c r="AX135" s="25">
        <f aca="true" t="shared" si="91" ref="AX135:AX198">AL135*0.4738+AM135*0.5262</f>
        <v>150000</v>
      </c>
      <c r="AY135" s="25">
        <f t="shared" si="69"/>
        <v>150000</v>
      </c>
      <c r="BA135" s="61" t="s">
        <v>312</v>
      </c>
      <c r="BB135" s="61" t="s">
        <v>313</v>
      </c>
      <c r="BC135" s="103">
        <v>177725</v>
      </c>
      <c r="BD135" s="93">
        <v>178173</v>
      </c>
      <c r="BE135" s="93">
        <v>194940</v>
      </c>
      <c r="BF135" s="93">
        <v>142574</v>
      </c>
      <c r="BG135" s="93">
        <v>149690</v>
      </c>
      <c r="BH135" s="104">
        <v>164305</v>
      </c>
      <c r="BI135" s="103">
        <v>125000</v>
      </c>
      <c r="BJ135" s="93">
        <v>150000</v>
      </c>
      <c r="BK135" s="93">
        <v>150000</v>
      </c>
      <c r="BL135" s="93">
        <v>150000</v>
      </c>
      <c r="BM135" s="93">
        <v>150000</v>
      </c>
      <c r="BN135" s="104">
        <v>150000</v>
      </c>
      <c r="BP135" s="25">
        <f t="shared" si="70"/>
        <v>178047.56</v>
      </c>
      <c r="BQ135" s="25">
        <f aca="true" t="shared" si="92" ref="BQ135:BQ198">BD135*0.28+BE135*0.72</f>
        <v>190245.24</v>
      </c>
      <c r="BR135" s="25">
        <f aca="true" t="shared" si="93" ref="BR135:BR198">BE135*0.28+BF135*0.72</f>
        <v>157236.48</v>
      </c>
      <c r="BS135" s="25">
        <f aca="true" t="shared" si="94" ref="BS135:BS198">BF135*0.28+BG135*0.72</f>
        <v>147697.52000000002</v>
      </c>
      <c r="BT135" s="25">
        <f aca="true" t="shared" si="95" ref="BT135:BT198">BG135*0.28+BH135*0.72</f>
        <v>160212.8</v>
      </c>
      <c r="BU135" s="25">
        <f t="shared" si="71"/>
        <v>138155</v>
      </c>
      <c r="BV135" s="25">
        <f t="shared" si="72"/>
        <v>150000</v>
      </c>
      <c r="BW135" s="25">
        <f t="shared" si="73"/>
        <v>150000</v>
      </c>
      <c r="BX135" s="25">
        <f aca="true" t="shared" si="96" ref="BX135:BX198">BL135*0.4738+BM135*0.5262</f>
        <v>150000</v>
      </c>
      <c r="BY135" s="25">
        <f t="shared" si="74"/>
        <v>150000</v>
      </c>
      <c r="CA135" s="59">
        <f t="shared" si="75"/>
        <v>0</v>
      </c>
      <c r="CB135" s="59">
        <f t="shared" si="76"/>
        <v>0</v>
      </c>
      <c r="CC135" s="59">
        <f t="shared" si="77"/>
        <v>-32068.080000000016</v>
      </c>
      <c r="CD135" s="59">
        <f t="shared" si="78"/>
        <v>-46138.120000000024</v>
      </c>
      <c r="CE135" s="59">
        <f t="shared" si="79"/>
        <v>-50027.359999999986</v>
      </c>
      <c r="CF135" s="59">
        <f t="shared" si="80"/>
        <v>0</v>
      </c>
      <c r="CG135" s="59">
        <f t="shared" si="81"/>
        <v>0</v>
      </c>
      <c r="CH135" s="59">
        <f t="shared" si="82"/>
        <v>0</v>
      </c>
      <c r="CI135" s="59">
        <f t="shared" si="83"/>
        <v>0</v>
      </c>
      <c r="CJ135" s="59">
        <f t="shared" si="84"/>
        <v>0</v>
      </c>
    </row>
    <row r="136" spans="1:88" ht="15">
      <c r="A136" s="61" t="s">
        <v>264</v>
      </c>
      <c r="B136" s="61" t="s">
        <v>265</v>
      </c>
      <c r="C136" s="80">
        <v>0</v>
      </c>
      <c r="D136" s="67">
        <v>0</v>
      </c>
      <c r="E136" s="75">
        <v>0</v>
      </c>
      <c r="F136" s="76">
        <v>0</v>
      </c>
      <c r="G136" s="75">
        <v>0</v>
      </c>
      <c r="H136" s="76">
        <v>0</v>
      </c>
      <c r="I136" s="82">
        <v>1210063</v>
      </c>
      <c r="J136" s="69">
        <v>1246364</v>
      </c>
      <c r="K136" s="77">
        <v>1246364</v>
      </c>
      <c r="L136" s="78">
        <v>1246364</v>
      </c>
      <c r="M136" s="77">
        <v>1246364</v>
      </c>
      <c r="N136" s="78">
        <v>1246364</v>
      </c>
      <c r="P136" s="25">
        <f aca="true" t="shared" si="97" ref="P136:P199">C136*0.28+D136*0.72</f>
        <v>0</v>
      </c>
      <c r="Q136" s="25">
        <f aca="true" t="shared" si="98" ref="Q136:Q199">D136*0.28+E136*0.72</f>
        <v>0</v>
      </c>
      <c r="R136" s="25">
        <f aca="true" t="shared" si="99" ref="R136:R199">E136*0.28+F136*0.72</f>
        <v>0</v>
      </c>
      <c r="S136" s="25">
        <f aca="true" t="shared" si="100" ref="S136:S199">F136*0.28+G136*0.72</f>
        <v>0</v>
      </c>
      <c r="T136" s="25">
        <f aca="true" t="shared" si="101" ref="T136:T199">G136*0.28+H136*0.72</f>
        <v>0</v>
      </c>
      <c r="U136" s="25">
        <f aca="true" t="shared" si="102" ref="U136:U199">I136*0.4738+J136*0.5262</f>
        <v>1229164.5861999998</v>
      </c>
      <c r="V136" s="25">
        <f aca="true" t="shared" si="103" ref="V136:V199">J136*0.4738+K136*0.5262</f>
        <v>1246364</v>
      </c>
      <c r="W136" s="25">
        <f aca="true" t="shared" si="104" ref="W136:W199">K136*0.4738+L136*0.5262</f>
        <v>1246364</v>
      </c>
      <c r="X136" s="25">
        <f aca="true" t="shared" si="105" ref="X136:X199">L136*0.4738+M136*0.5262</f>
        <v>1246364</v>
      </c>
      <c r="Y136" s="25">
        <f aca="true" t="shared" si="106" ref="Y136:Y199">M136*0.4738+N136*0.5262</f>
        <v>1246364</v>
      </c>
      <c r="AA136" s="61" t="s">
        <v>264</v>
      </c>
      <c r="AB136" s="61" t="s">
        <v>265</v>
      </c>
      <c r="AC136" s="103">
        <v>0</v>
      </c>
      <c r="AD136" s="93">
        <v>0</v>
      </c>
      <c r="AE136" s="93">
        <v>0</v>
      </c>
      <c r="AF136" s="93">
        <v>0</v>
      </c>
      <c r="AG136" s="93">
        <v>0</v>
      </c>
      <c r="AH136" s="104">
        <v>0</v>
      </c>
      <c r="AI136" s="103">
        <v>1210063</v>
      </c>
      <c r="AJ136" s="93">
        <v>1246364</v>
      </c>
      <c r="AK136" s="93">
        <v>1246364</v>
      </c>
      <c r="AL136" s="93">
        <v>1246364</v>
      </c>
      <c r="AM136" s="93">
        <v>1246364</v>
      </c>
      <c r="AN136" s="104">
        <v>1246364</v>
      </c>
      <c r="AP136" s="25">
        <f aca="true" t="shared" si="107" ref="AP136:AP199">AC136*0.28+AD136*0.72</f>
        <v>0</v>
      </c>
      <c r="AQ136" s="25">
        <f t="shared" si="85"/>
        <v>0</v>
      </c>
      <c r="AR136" s="25">
        <f t="shared" si="86"/>
        <v>0</v>
      </c>
      <c r="AS136" s="25">
        <f t="shared" si="87"/>
        <v>0</v>
      </c>
      <c r="AT136" s="25">
        <f t="shared" si="88"/>
        <v>0</v>
      </c>
      <c r="AU136" s="25">
        <f aca="true" t="shared" si="108" ref="AU136:AU199">AI136*0.4738+AJ136*0.5262</f>
        <v>1229164.5861999998</v>
      </c>
      <c r="AV136" s="25">
        <f t="shared" si="89"/>
        <v>1246364</v>
      </c>
      <c r="AW136" s="25">
        <f t="shared" si="90"/>
        <v>1246364</v>
      </c>
      <c r="AX136" s="25">
        <f t="shared" si="91"/>
        <v>1246364</v>
      </c>
      <c r="AY136" s="25">
        <f aca="true" t="shared" si="109" ref="AY136:AY199">AM136*0.4738+AN136*0.5262</f>
        <v>1246364</v>
      </c>
      <c r="BA136" s="61" t="s">
        <v>264</v>
      </c>
      <c r="BB136" s="61" t="s">
        <v>265</v>
      </c>
      <c r="BC136" s="103">
        <v>0</v>
      </c>
      <c r="BD136" s="93">
        <v>0</v>
      </c>
      <c r="BE136" s="93">
        <v>0</v>
      </c>
      <c r="BF136" s="93">
        <v>0</v>
      </c>
      <c r="BG136" s="93">
        <v>0</v>
      </c>
      <c r="BH136" s="104">
        <v>0</v>
      </c>
      <c r="BI136" s="103">
        <v>1210063</v>
      </c>
      <c r="BJ136" s="93">
        <v>1246364</v>
      </c>
      <c r="BK136" s="93">
        <v>1246364</v>
      </c>
      <c r="BL136" s="93">
        <v>1246364</v>
      </c>
      <c r="BM136" s="93">
        <v>1246364</v>
      </c>
      <c r="BN136" s="104">
        <v>1246364</v>
      </c>
      <c r="BP136" s="25">
        <f aca="true" t="shared" si="110" ref="BP136:BP199">BC136*0.28+BD136*0.72</f>
        <v>0</v>
      </c>
      <c r="BQ136" s="25">
        <f t="shared" si="92"/>
        <v>0</v>
      </c>
      <c r="BR136" s="25">
        <f t="shared" si="93"/>
        <v>0</v>
      </c>
      <c r="BS136" s="25">
        <f t="shared" si="94"/>
        <v>0</v>
      </c>
      <c r="BT136" s="25">
        <f t="shared" si="95"/>
        <v>0</v>
      </c>
      <c r="BU136" s="25">
        <f aca="true" t="shared" si="111" ref="BU136:BU199">BI136*0.4738+BJ136*0.5262</f>
        <v>1229164.5861999998</v>
      </c>
      <c r="BV136" s="25">
        <f aca="true" t="shared" si="112" ref="BV136:BV199">BJ136*0.4738+BK136*0.5262</f>
        <v>1246364</v>
      </c>
      <c r="BW136" s="25">
        <f aca="true" t="shared" si="113" ref="BW136:BW199">BK136*0.4738+BL136*0.5262</f>
        <v>1246364</v>
      </c>
      <c r="BX136" s="25">
        <f t="shared" si="96"/>
        <v>1246364</v>
      </c>
      <c r="BY136" s="25">
        <f aca="true" t="shared" si="114" ref="BY136:BY199">BM136*0.4738+BN136*0.5262</f>
        <v>1246364</v>
      </c>
      <c r="CA136" s="59">
        <f aca="true" t="shared" si="115" ref="CA136:CA199">AP136-BP136</f>
        <v>0</v>
      </c>
      <c r="CB136" s="59">
        <f aca="true" t="shared" si="116" ref="CB136:CB199">AQ136-BQ136</f>
        <v>0</v>
      </c>
      <c r="CC136" s="59">
        <f aca="true" t="shared" si="117" ref="CC136:CC199">AR136-BR136</f>
        <v>0</v>
      </c>
      <c r="CD136" s="59">
        <f aca="true" t="shared" si="118" ref="CD136:CD199">AS136-BS136</f>
        <v>0</v>
      </c>
      <c r="CE136" s="59">
        <f aca="true" t="shared" si="119" ref="CE136:CE199">AT136-BT136</f>
        <v>0</v>
      </c>
      <c r="CF136" s="59">
        <f aca="true" t="shared" si="120" ref="CF136:CF199">AU136-BU136</f>
        <v>0</v>
      </c>
      <c r="CG136" s="59">
        <f aca="true" t="shared" si="121" ref="CG136:CG199">AV136-BV136</f>
        <v>0</v>
      </c>
      <c r="CH136" s="59">
        <f aca="true" t="shared" si="122" ref="CH136:CH199">AW136-BW136</f>
        <v>0</v>
      </c>
      <c r="CI136" s="59">
        <f aca="true" t="shared" si="123" ref="CI136:CI199">AX136-BX136</f>
        <v>0</v>
      </c>
      <c r="CJ136" s="59">
        <f aca="true" t="shared" si="124" ref="CJ136:CJ199">AY136-BY136</f>
        <v>0</v>
      </c>
    </row>
    <row r="137" spans="1:88" ht="15">
      <c r="A137" s="61" t="s">
        <v>472</v>
      </c>
      <c r="B137" s="61" t="s">
        <v>957</v>
      </c>
      <c r="C137" s="80">
        <v>152785</v>
      </c>
      <c r="D137" s="67">
        <v>158705</v>
      </c>
      <c r="E137" s="75">
        <v>192239</v>
      </c>
      <c r="F137" s="76">
        <v>137632</v>
      </c>
      <c r="G137" s="75">
        <v>136722</v>
      </c>
      <c r="H137" s="76">
        <v>136251</v>
      </c>
      <c r="I137" s="82">
        <v>666519.269</v>
      </c>
      <c r="J137" s="69">
        <v>614930.86</v>
      </c>
      <c r="K137" s="77">
        <v>614931</v>
      </c>
      <c r="L137" s="78">
        <v>478601.027</v>
      </c>
      <c r="M137" s="77">
        <v>475575.909</v>
      </c>
      <c r="N137" s="78">
        <v>474485.074</v>
      </c>
      <c r="P137" s="25">
        <f t="shared" si="97"/>
        <v>157047.4</v>
      </c>
      <c r="Q137" s="25">
        <f t="shared" si="98"/>
        <v>182849.47999999998</v>
      </c>
      <c r="R137" s="25">
        <f t="shared" si="99"/>
        <v>152921.96</v>
      </c>
      <c r="S137" s="25">
        <f t="shared" si="100"/>
        <v>136976.8</v>
      </c>
      <c r="T137" s="25">
        <f t="shared" si="101"/>
        <v>136382.88</v>
      </c>
      <c r="U137" s="25">
        <f t="shared" si="102"/>
        <v>639373.4481842</v>
      </c>
      <c r="V137" s="25">
        <f t="shared" si="103"/>
        <v>614930.9336679999</v>
      </c>
      <c r="W137" s="25">
        <f t="shared" si="104"/>
        <v>543194.1682074</v>
      </c>
      <c r="X137" s="25">
        <f t="shared" si="105"/>
        <v>477009.20990839996</v>
      </c>
      <c r="Y137" s="25">
        <f t="shared" si="106"/>
        <v>475001.911623</v>
      </c>
      <c r="AA137" s="61" t="s">
        <v>472</v>
      </c>
      <c r="AB137" s="61" t="s">
        <v>957</v>
      </c>
      <c r="AC137" s="103">
        <v>152785</v>
      </c>
      <c r="AD137" s="93">
        <v>158705</v>
      </c>
      <c r="AE137" s="93">
        <v>192239</v>
      </c>
      <c r="AF137" s="93">
        <v>95707</v>
      </c>
      <c r="AG137" s="93">
        <v>141519</v>
      </c>
      <c r="AH137" s="104">
        <v>176765</v>
      </c>
      <c r="AI137" s="103">
        <v>666519.269</v>
      </c>
      <c r="AJ137" s="93">
        <v>614930.86</v>
      </c>
      <c r="AK137" s="93">
        <v>614931</v>
      </c>
      <c r="AL137" s="93">
        <v>338164.941</v>
      </c>
      <c r="AM137" s="93">
        <v>414664.007</v>
      </c>
      <c r="AN137" s="104">
        <v>478605.62100000004</v>
      </c>
      <c r="AP137" s="25">
        <f t="shared" si="107"/>
        <v>157047.4</v>
      </c>
      <c r="AQ137" s="25">
        <f t="shared" si="85"/>
        <v>182849.47999999998</v>
      </c>
      <c r="AR137" s="25">
        <f t="shared" si="86"/>
        <v>122735.95999999999</v>
      </c>
      <c r="AS137" s="25">
        <f t="shared" si="87"/>
        <v>128691.64</v>
      </c>
      <c r="AT137" s="25">
        <f t="shared" si="88"/>
        <v>166896.12</v>
      </c>
      <c r="AU137" s="25">
        <f t="shared" si="108"/>
        <v>639373.4481842</v>
      </c>
      <c r="AV137" s="25">
        <f t="shared" si="89"/>
        <v>614930.9336679999</v>
      </c>
      <c r="AW137" s="25">
        <f t="shared" si="90"/>
        <v>469296.6997542</v>
      </c>
      <c r="AX137" s="25">
        <f t="shared" si="91"/>
        <v>378418.7495292</v>
      </c>
      <c r="AY137" s="25">
        <f t="shared" si="109"/>
        <v>448310.0842868</v>
      </c>
      <c r="BA137" s="61" t="s">
        <v>472</v>
      </c>
      <c r="BB137" s="61" t="s">
        <v>957</v>
      </c>
      <c r="BC137" s="103">
        <v>152785</v>
      </c>
      <c r="BD137" s="93">
        <v>158705</v>
      </c>
      <c r="BE137" s="93">
        <v>192239</v>
      </c>
      <c r="BF137" s="93">
        <v>139241</v>
      </c>
      <c r="BG137" s="93">
        <v>205801</v>
      </c>
      <c r="BH137" s="104">
        <v>257019</v>
      </c>
      <c r="BI137" s="103">
        <v>666519.269</v>
      </c>
      <c r="BJ137" s="93">
        <v>614930.86</v>
      </c>
      <c r="BK137" s="93">
        <v>614931</v>
      </c>
      <c r="BL137" s="93">
        <v>491729.707</v>
      </c>
      <c r="BM137" s="93">
        <v>603044.9469999999</v>
      </c>
      <c r="BN137" s="104">
        <v>614931</v>
      </c>
      <c r="BP137" s="25">
        <f t="shared" si="110"/>
        <v>157047.4</v>
      </c>
      <c r="BQ137" s="25">
        <f t="shared" si="92"/>
        <v>182849.47999999998</v>
      </c>
      <c r="BR137" s="25">
        <f t="shared" si="93"/>
        <v>154080.44</v>
      </c>
      <c r="BS137" s="25">
        <f t="shared" si="94"/>
        <v>187164.2</v>
      </c>
      <c r="BT137" s="25">
        <f t="shared" si="95"/>
        <v>242677.96</v>
      </c>
      <c r="BU137" s="25">
        <f t="shared" si="111"/>
        <v>639373.4481842</v>
      </c>
      <c r="BV137" s="25">
        <f t="shared" si="112"/>
        <v>614930.9336679999</v>
      </c>
      <c r="BW137" s="25">
        <f t="shared" si="113"/>
        <v>550102.4796234</v>
      </c>
      <c r="BX137" s="25">
        <f t="shared" si="96"/>
        <v>550303.786288</v>
      </c>
      <c r="BY137" s="25">
        <f t="shared" si="114"/>
        <v>609299.3880886</v>
      </c>
      <c r="CA137" s="59">
        <f t="shared" si="115"/>
        <v>0</v>
      </c>
      <c r="CB137" s="59">
        <f t="shared" si="116"/>
        <v>0</v>
      </c>
      <c r="CC137" s="59">
        <f t="shared" si="117"/>
        <v>-31344.48000000001</v>
      </c>
      <c r="CD137" s="59">
        <f t="shared" si="118"/>
        <v>-58472.56000000001</v>
      </c>
      <c r="CE137" s="59">
        <f t="shared" si="119"/>
        <v>-75781.84</v>
      </c>
      <c r="CF137" s="59">
        <f t="shared" si="120"/>
        <v>0</v>
      </c>
      <c r="CG137" s="59">
        <f t="shared" si="121"/>
        <v>0</v>
      </c>
      <c r="CH137" s="59">
        <f t="shared" si="122"/>
        <v>-80805.77986920002</v>
      </c>
      <c r="CI137" s="59">
        <f t="shared" si="123"/>
        <v>-171885.03675879992</v>
      </c>
      <c r="CJ137" s="59">
        <f t="shared" si="124"/>
        <v>-160989.3038018</v>
      </c>
    </row>
    <row r="138" spans="1:88" ht="15">
      <c r="A138" s="61" t="s">
        <v>540</v>
      </c>
      <c r="B138" s="61" t="s">
        <v>541</v>
      </c>
      <c r="C138" s="80">
        <v>393025</v>
      </c>
      <c r="D138" s="67">
        <v>778037</v>
      </c>
      <c r="E138" s="75">
        <v>840407</v>
      </c>
      <c r="F138" s="76">
        <v>803243</v>
      </c>
      <c r="G138" s="75">
        <v>798153</v>
      </c>
      <c r="H138" s="76">
        <v>795986</v>
      </c>
      <c r="I138" s="82">
        <v>225000</v>
      </c>
      <c r="J138" s="69">
        <v>225000</v>
      </c>
      <c r="K138" s="77">
        <v>225000</v>
      </c>
      <c r="L138" s="78">
        <v>225000</v>
      </c>
      <c r="M138" s="77">
        <v>225000</v>
      </c>
      <c r="N138" s="78">
        <v>225000</v>
      </c>
      <c r="P138" s="25">
        <f t="shared" si="97"/>
        <v>670233.64</v>
      </c>
      <c r="Q138" s="25">
        <f t="shared" si="98"/>
        <v>822943.3999999999</v>
      </c>
      <c r="R138" s="25">
        <f t="shared" si="99"/>
        <v>813648.9199999999</v>
      </c>
      <c r="S138" s="25">
        <f t="shared" si="100"/>
        <v>799578.2000000001</v>
      </c>
      <c r="T138" s="25">
        <f t="shared" si="101"/>
        <v>796592.76</v>
      </c>
      <c r="U138" s="25">
        <f t="shared" si="102"/>
        <v>225000</v>
      </c>
      <c r="V138" s="25">
        <f t="shared" si="103"/>
        <v>225000</v>
      </c>
      <c r="W138" s="25">
        <f t="shared" si="104"/>
        <v>225000</v>
      </c>
      <c r="X138" s="25">
        <f t="shared" si="105"/>
        <v>225000</v>
      </c>
      <c r="Y138" s="25">
        <f t="shared" si="106"/>
        <v>225000</v>
      </c>
      <c r="AA138" s="61" t="s">
        <v>540</v>
      </c>
      <c r="AB138" s="61" t="s">
        <v>541</v>
      </c>
      <c r="AC138" s="103">
        <v>393025</v>
      </c>
      <c r="AD138" s="93">
        <v>778037</v>
      </c>
      <c r="AE138" s="93">
        <v>840407</v>
      </c>
      <c r="AF138" s="93">
        <v>569409</v>
      </c>
      <c r="AG138" s="93">
        <v>562494</v>
      </c>
      <c r="AH138" s="104">
        <v>591097</v>
      </c>
      <c r="AI138" s="103">
        <v>225000</v>
      </c>
      <c r="AJ138" s="93">
        <v>225000</v>
      </c>
      <c r="AK138" s="93">
        <v>225000</v>
      </c>
      <c r="AL138" s="93">
        <v>225000</v>
      </c>
      <c r="AM138" s="93">
        <v>225000</v>
      </c>
      <c r="AN138" s="104">
        <v>225000</v>
      </c>
      <c r="AP138" s="25">
        <f t="shared" si="107"/>
        <v>670233.64</v>
      </c>
      <c r="AQ138" s="25">
        <f t="shared" si="85"/>
        <v>822943.3999999999</v>
      </c>
      <c r="AR138" s="25">
        <f t="shared" si="86"/>
        <v>645288.44</v>
      </c>
      <c r="AS138" s="25">
        <f t="shared" si="87"/>
        <v>564430.2</v>
      </c>
      <c r="AT138" s="25">
        <f t="shared" si="88"/>
        <v>583088.1599999999</v>
      </c>
      <c r="AU138" s="25">
        <f t="shared" si="108"/>
        <v>225000</v>
      </c>
      <c r="AV138" s="25">
        <f t="shared" si="89"/>
        <v>225000</v>
      </c>
      <c r="AW138" s="25">
        <f t="shared" si="90"/>
        <v>225000</v>
      </c>
      <c r="AX138" s="25">
        <f t="shared" si="91"/>
        <v>225000</v>
      </c>
      <c r="AY138" s="25">
        <f t="shared" si="109"/>
        <v>225000</v>
      </c>
      <c r="BA138" s="61" t="s">
        <v>540</v>
      </c>
      <c r="BB138" s="61" t="s">
        <v>541</v>
      </c>
      <c r="BC138" s="103">
        <v>393025</v>
      </c>
      <c r="BD138" s="93">
        <v>778037</v>
      </c>
      <c r="BE138" s="93">
        <v>840407</v>
      </c>
      <c r="BF138" s="93">
        <v>828124</v>
      </c>
      <c r="BG138" s="93">
        <v>758855</v>
      </c>
      <c r="BH138" s="104">
        <v>721439</v>
      </c>
      <c r="BI138" s="103">
        <v>225000</v>
      </c>
      <c r="BJ138" s="93">
        <v>225000</v>
      </c>
      <c r="BK138" s="93">
        <v>225000</v>
      </c>
      <c r="BL138" s="93">
        <v>225000</v>
      </c>
      <c r="BM138" s="93">
        <v>225000</v>
      </c>
      <c r="BN138" s="104">
        <v>225000</v>
      </c>
      <c r="BP138" s="25">
        <f t="shared" si="110"/>
        <v>670233.64</v>
      </c>
      <c r="BQ138" s="25">
        <f t="shared" si="92"/>
        <v>822943.3999999999</v>
      </c>
      <c r="BR138" s="25">
        <f t="shared" si="93"/>
        <v>831563.24</v>
      </c>
      <c r="BS138" s="25">
        <f t="shared" si="94"/>
        <v>778250.3200000001</v>
      </c>
      <c r="BT138" s="25">
        <f t="shared" si="95"/>
        <v>731915.48</v>
      </c>
      <c r="BU138" s="25">
        <f t="shared" si="111"/>
        <v>225000</v>
      </c>
      <c r="BV138" s="25">
        <f t="shared" si="112"/>
        <v>225000</v>
      </c>
      <c r="BW138" s="25">
        <f t="shared" si="113"/>
        <v>225000</v>
      </c>
      <c r="BX138" s="25">
        <f t="shared" si="96"/>
        <v>225000</v>
      </c>
      <c r="BY138" s="25">
        <f t="shared" si="114"/>
        <v>225000</v>
      </c>
      <c r="CA138" s="59">
        <f t="shared" si="115"/>
        <v>0</v>
      </c>
      <c r="CB138" s="59">
        <f t="shared" si="116"/>
        <v>0</v>
      </c>
      <c r="CC138" s="59">
        <f t="shared" si="117"/>
        <v>-186274.80000000005</v>
      </c>
      <c r="CD138" s="59">
        <f t="shared" si="118"/>
        <v>-213820.1200000001</v>
      </c>
      <c r="CE138" s="59">
        <f t="shared" si="119"/>
        <v>-148827.32000000007</v>
      </c>
      <c r="CF138" s="59">
        <f t="shared" si="120"/>
        <v>0</v>
      </c>
      <c r="CG138" s="59">
        <f t="shared" si="121"/>
        <v>0</v>
      </c>
      <c r="CH138" s="59">
        <f t="shared" si="122"/>
        <v>0</v>
      </c>
      <c r="CI138" s="59">
        <f t="shared" si="123"/>
        <v>0</v>
      </c>
      <c r="CJ138" s="59">
        <f t="shared" si="124"/>
        <v>0</v>
      </c>
    </row>
    <row r="139" spans="1:88" ht="15">
      <c r="A139" s="61" t="s">
        <v>70</v>
      </c>
      <c r="B139" s="61" t="s">
        <v>71</v>
      </c>
      <c r="C139" s="80">
        <v>5654523</v>
      </c>
      <c r="D139" s="67">
        <v>5890312</v>
      </c>
      <c r="E139" s="75">
        <v>6666266</v>
      </c>
      <c r="F139" s="76">
        <v>4584915</v>
      </c>
      <c r="G139" s="75">
        <v>4554879</v>
      </c>
      <c r="H139" s="76">
        <v>4538738</v>
      </c>
      <c r="I139" s="82">
        <v>25900000</v>
      </c>
      <c r="J139" s="69">
        <v>27200000</v>
      </c>
      <c r="K139" s="77">
        <v>27200000</v>
      </c>
      <c r="L139" s="78">
        <v>21255913.436</v>
      </c>
      <c r="M139" s="77">
        <v>21120911.094</v>
      </c>
      <c r="N139" s="78">
        <v>21071597.012000002</v>
      </c>
      <c r="P139" s="25">
        <f t="shared" si="97"/>
        <v>5824291.08</v>
      </c>
      <c r="Q139" s="25">
        <f t="shared" si="98"/>
        <v>6448998.88</v>
      </c>
      <c r="R139" s="25">
        <f t="shared" si="99"/>
        <v>5167693.28</v>
      </c>
      <c r="S139" s="25">
        <f t="shared" si="100"/>
        <v>4563289.08</v>
      </c>
      <c r="T139" s="25">
        <f t="shared" si="101"/>
        <v>4543257.48</v>
      </c>
      <c r="U139" s="25">
        <f t="shared" si="102"/>
        <v>26584060</v>
      </c>
      <c r="V139" s="25">
        <f t="shared" si="103"/>
        <v>27200000</v>
      </c>
      <c r="W139" s="25">
        <f t="shared" si="104"/>
        <v>24072221.6500232</v>
      </c>
      <c r="X139" s="25">
        <f t="shared" si="105"/>
        <v>21184875.2036396</v>
      </c>
      <c r="Y139" s="25">
        <f t="shared" si="106"/>
        <v>21094962.024051603</v>
      </c>
      <c r="AA139" s="61" t="s">
        <v>70</v>
      </c>
      <c r="AB139" s="61" t="s">
        <v>71</v>
      </c>
      <c r="AC139" s="103">
        <v>5654523</v>
      </c>
      <c r="AD139" s="93">
        <v>5890312</v>
      </c>
      <c r="AE139" s="93">
        <v>6666266</v>
      </c>
      <c r="AF139" s="93">
        <v>3274184</v>
      </c>
      <c r="AG139" s="93">
        <v>3882688</v>
      </c>
      <c r="AH139" s="104">
        <v>4313015</v>
      </c>
      <c r="AI139" s="103">
        <v>25900000</v>
      </c>
      <c r="AJ139" s="93">
        <v>27200000</v>
      </c>
      <c r="AK139" s="93">
        <v>27200000</v>
      </c>
      <c r="AL139" s="93">
        <v>15123611.966</v>
      </c>
      <c r="AM139" s="93">
        <v>17230402.737</v>
      </c>
      <c r="AN139" s="104">
        <v>19069296.145</v>
      </c>
      <c r="AP139" s="25">
        <f t="shared" si="107"/>
        <v>5824291.08</v>
      </c>
      <c r="AQ139" s="25">
        <f t="shared" si="85"/>
        <v>6448998.88</v>
      </c>
      <c r="AR139" s="25">
        <f t="shared" si="86"/>
        <v>4223966.96</v>
      </c>
      <c r="AS139" s="25">
        <f t="shared" si="87"/>
        <v>3712306.88</v>
      </c>
      <c r="AT139" s="25">
        <f t="shared" si="88"/>
        <v>4192523.44</v>
      </c>
      <c r="AU139" s="25">
        <f t="shared" si="108"/>
        <v>26584060</v>
      </c>
      <c r="AV139" s="25">
        <f t="shared" si="89"/>
        <v>27200000</v>
      </c>
      <c r="AW139" s="25">
        <f t="shared" si="90"/>
        <v>20845404.6165092</v>
      </c>
      <c r="AX139" s="25">
        <f t="shared" si="91"/>
        <v>16232205.2697002</v>
      </c>
      <c r="AY139" s="25">
        <f t="shared" si="109"/>
        <v>18198028.4482896</v>
      </c>
      <c r="BA139" s="61" t="s">
        <v>70</v>
      </c>
      <c r="BB139" s="61" t="s">
        <v>71</v>
      </c>
      <c r="BC139" s="103">
        <v>5654523</v>
      </c>
      <c r="BD139" s="93">
        <v>5890312</v>
      </c>
      <c r="BE139" s="93">
        <v>6666266</v>
      </c>
      <c r="BF139" s="93">
        <v>4763298</v>
      </c>
      <c r="BG139" s="93">
        <v>5644983</v>
      </c>
      <c r="BH139" s="104">
        <v>6270540</v>
      </c>
      <c r="BI139" s="103">
        <v>25900000</v>
      </c>
      <c r="BJ139" s="93">
        <v>27200000</v>
      </c>
      <c r="BK139" s="93">
        <v>27200000</v>
      </c>
      <c r="BL139" s="93">
        <v>21992245.394</v>
      </c>
      <c r="BM139" s="93">
        <v>25059358.859</v>
      </c>
      <c r="BN139" s="104">
        <v>27200000</v>
      </c>
      <c r="BP139" s="25">
        <f t="shared" si="110"/>
        <v>5824291.08</v>
      </c>
      <c r="BQ139" s="25">
        <f t="shared" si="92"/>
        <v>6448998.88</v>
      </c>
      <c r="BR139" s="25">
        <f t="shared" si="93"/>
        <v>5296129.04</v>
      </c>
      <c r="BS139" s="25">
        <f t="shared" si="94"/>
        <v>5398111.2</v>
      </c>
      <c r="BT139" s="25">
        <f t="shared" si="95"/>
        <v>6095384.04</v>
      </c>
      <c r="BU139" s="25">
        <f t="shared" si="111"/>
        <v>26584060</v>
      </c>
      <c r="BV139" s="25">
        <f t="shared" si="112"/>
        <v>27200000</v>
      </c>
      <c r="BW139" s="25">
        <f t="shared" si="113"/>
        <v>24459679.5263228</v>
      </c>
      <c r="BX139" s="25">
        <f t="shared" si="96"/>
        <v>23606160.499283</v>
      </c>
      <c r="BY139" s="25">
        <f t="shared" si="114"/>
        <v>26185764.2273942</v>
      </c>
      <c r="CA139" s="59">
        <f t="shared" si="115"/>
        <v>0</v>
      </c>
      <c r="CB139" s="59">
        <f t="shared" si="116"/>
        <v>0</v>
      </c>
      <c r="CC139" s="59">
        <f t="shared" si="117"/>
        <v>-1072162.08</v>
      </c>
      <c r="CD139" s="59">
        <f t="shared" si="118"/>
        <v>-1685804.3200000003</v>
      </c>
      <c r="CE139" s="59">
        <f t="shared" si="119"/>
        <v>-1902860.6</v>
      </c>
      <c r="CF139" s="59">
        <f t="shared" si="120"/>
        <v>0</v>
      </c>
      <c r="CG139" s="59">
        <f t="shared" si="121"/>
        <v>0</v>
      </c>
      <c r="CH139" s="59">
        <f t="shared" si="122"/>
        <v>-3614274.9098136015</v>
      </c>
      <c r="CI139" s="59">
        <f t="shared" si="123"/>
        <v>-7373955.229582801</v>
      </c>
      <c r="CJ139" s="59">
        <f t="shared" si="124"/>
        <v>-7987735.779104602</v>
      </c>
    </row>
    <row r="140" spans="1:88" ht="15">
      <c r="A140" s="61" t="s">
        <v>362</v>
      </c>
      <c r="B140" s="61" t="s">
        <v>958</v>
      </c>
      <c r="C140" s="80">
        <v>191035</v>
      </c>
      <c r="D140" s="67">
        <v>395214</v>
      </c>
      <c r="E140" s="75">
        <v>479465</v>
      </c>
      <c r="F140" s="76">
        <v>325899</v>
      </c>
      <c r="G140" s="75">
        <v>323808</v>
      </c>
      <c r="H140" s="76">
        <v>322837</v>
      </c>
      <c r="I140" s="82">
        <v>685000</v>
      </c>
      <c r="J140" s="69">
        <v>730000</v>
      </c>
      <c r="K140" s="77">
        <v>730000</v>
      </c>
      <c r="L140" s="78">
        <v>730000</v>
      </c>
      <c r="M140" s="77">
        <v>730000</v>
      </c>
      <c r="N140" s="78">
        <v>730000</v>
      </c>
      <c r="P140" s="25">
        <f t="shared" si="97"/>
        <v>338043.88</v>
      </c>
      <c r="Q140" s="25">
        <f t="shared" si="98"/>
        <v>455874.72</v>
      </c>
      <c r="R140" s="25">
        <f t="shared" si="99"/>
        <v>368897.48</v>
      </c>
      <c r="S140" s="25">
        <f t="shared" si="100"/>
        <v>324393.48</v>
      </c>
      <c r="T140" s="25">
        <f t="shared" si="101"/>
        <v>323108.88</v>
      </c>
      <c r="U140" s="25">
        <f t="shared" si="102"/>
        <v>708679</v>
      </c>
      <c r="V140" s="25">
        <f t="shared" si="103"/>
        <v>730000</v>
      </c>
      <c r="W140" s="25">
        <f t="shared" si="104"/>
        <v>730000</v>
      </c>
      <c r="X140" s="25">
        <f t="shared" si="105"/>
        <v>730000</v>
      </c>
      <c r="Y140" s="25">
        <f t="shared" si="106"/>
        <v>730000</v>
      </c>
      <c r="AA140" s="61" t="s">
        <v>362</v>
      </c>
      <c r="AB140" s="61" t="s">
        <v>958</v>
      </c>
      <c r="AC140" s="103">
        <v>191035</v>
      </c>
      <c r="AD140" s="93">
        <v>395214</v>
      </c>
      <c r="AE140" s="93">
        <v>479465</v>
      </c>
      <c r="AF140" s="93">
        <v>229699</v>
      </c>
      <c r="AG140" s="93">
        <v>243070</v>
      </c>
      <c r="AH140" s="104">
        <v>269325</v>
      </c>
      <c r="AI140" s="103">
        <v>685000</v>
      </c>
      <c r="AJ140" s="93">
        <v>730000</v>
      </c>
      <c r="AK140" s="93">
        <v>730000</v>
      </c>
      <c r="AL140" s="93">
        <v>528110.1140000001</v>
      </c>
      <c r="AM140" s="93">
        <v>579204.465</v>
      </c>
      <c r="AN140" s="104">
        <v>640725.861</v>
      </c>
      <c r="AP140" s="25">
        <f t="shared" si="107"/>
        <v>338043.88</v>
      </c>
      <c r="AQ140" s="25">
        <f t="shared" si="85"/>
        <v>455874.72</v>
      </c>
      <c r="AR140" s="25">
        <f t="shared" si="86"/>
        <v>299633.48</v>
      </c>
      <c r="AS140" s="25">
        <f t="shared" si="87"/>
        <v>239326.12</v>
      </c>
      <c r="AT140" s="25">
        <f t="shared" si="88"/>
        <v>261973.6</v>
      </c>
      <c r="AU140" s="25">
        <f t="shared" si="108"/>
        <v>708679</v>
      </c>
      <c r="AV140" s="25">
        <f t="shared" si="89"/>
        <v>730000</v>
      </c>
      <c r="AW140" s="25">
        <f t="shared" si="90"/>
        <v>623765.5419868</v>
      </c>
      <c r="AX140" s="25">
        <f t="shared" si="91"/>
        <v>554995.9614962</v>
      </c>
      <c r="AY140" s="25">
        <f t="shared" si="109"/>
        <v>611577.0235752</v>
      </c>
      <c r="BA140" s="61" t="s">
        <v>362</v>
      </c>
      <c r="BB140" s="61" t="s">
        <v>958</v>
      </c>
      <c r="BC140" s="103">
        <v>191035</v>
      </c>
      <c r="BD140" s="93">
        <v>395214</v>
      </c>
      <c r="BE140" s="93">
        <v>479465</v>
      </c>
      <c r="BF140" s="93">
        <v>334115</v>
      </c>
      <c r="BG140" s="93">
        <v>353444</v>
      </c>
      <c r="BH140" s="104">
        <v>391542</v>
      </c>
      <c r="BI140" s="103">
        <v>685000</v>
      </c>
      <c r="BJ140" s="93">
        <v>730000</v>
      </c>
      <c r="BK140" s="93">
        <v>730000</v>
      </c>
      <c r="BL140" s="93">
        <v>730000</v>
      </c>
      <c r="BM140" s="93">
        <v>730000</v>
      </c>
      <c r="BN140" s="104">
        <v>730000</v>
      </c>
      <c r="BP140" s="25">
        <f t="shared" si="110"/>
        <v>338043.88</v>
      </c>
      <c r="BQ140" s="25">
        <f t="shared" si="92"/>
        <v>455874.72</v>
      </c>
      <c r="BR140" s="25">
        <f t="shared" si="93"/>
        <v>374813</v>
      </c>
      <c r="BS140" s="25">
        <f t="shared" si="94"/>
        <v>348031.88</v>
      </c>
      <c r="BT140" s="25">
        <f t="shared" si="95"/>
        <v>380874.56</v>
      </c>
      <c r="BU140" s="25">
        <f t="shared" si="111"/>
        <v>708679</v>
      </c>
      <c r="BV140" s="25">
        <f t="shared" si="112"/>
        <v>730000</v>
      </c>
      <c r="BW140" s="25">
        <f t="shared" si="113"/>
        <v>730000</v>
      </c>
      <c r="BX140" s="25">
        <f t="shared" si="96"/>
        <v>730000</v>
      </c>
      <c r="BY140" s="25">
        <f t="shared" si="114"/>
        <v>730000</v>
      </c>
      <c r="CA140" s="59">
        <f t="shared" si="115"/>
        <v>0</v>
      </c>
      <c r="CB140" s="59">
        <f t="shared" si="116"/>
        <v>0</v>
      </c>
      <c r="CC140" s="59">
        <f t="shared" si="117"/>
        <v>-75179.52000000002</v>
      </c>
      <c r="CD140" s="59">
        <f t="shared" si="118"/>
        <v>-108705.76000000001</v>
      </c>
      <c r="CE140" s="59">
        <f t="shared" si="119"/>
        <v>-118900.95999999999</v>
      </c>
      <c r="CF140" s="59">
        <f t="shared" si="120"/>
        <v>0</v>
      </c>
      <c r="CG140" s="59">
        <f t="shared" si="121"/>
        <v>0</v>
      </c>
      <c r="CH140" s="59">
        <f t="shared" si="122"/>
        <v>-106234.45801319997</v>
      </c>
      <c r="CI140" s="59">
        <f t="shared" si="123"/>
        <v>-175004.03850380005</v>
      </c>
      <c r="CJ140" s="59">
        <f t="shared" si="124"/>
        <v>-118422.9764248</v>
      </c>
    </row>
    <row r="141" spans="1:88" ht="15">
      <c r="A141" s="61" t="s">
        <v>216</v>
      </c>
      <c r="B141" s="61" t="s">
        <v>217</v>
      </c>
      <c r="C141" s="80">
        <v>4880266</v>
      </c>
      <c r="D141" s="67">
        <v>5332526</v>
      </c>
      <c r="E141" s="75">
        <v>6323743</v>
      </c>
      <c r="F141" s="76">
        <v>4303702</v>
      </c>
      <c r="G141" s="75">
        <v>4279674</v>
      </c>
      <c r="H141" s="76">
        <v>4263784</v>
      </c>
      <c r="I141" s="82">
        <v>20788091</v>
      </c>
      <c r="J141" s="69">
        <v>20850000</v>
      </c>
      <c r="K141" s="77">
        <v>20850000</v>
      </c>
      <c r="L141" s="78">
        <v>16176364.495000001</v>
      </c>
      <c r="M141" s="77">
        <v>16069592.218</v>
      </c>
      <c r="N141" s="78">
        <v>16033605.667</v>
      </c>
      <c r="P141" s="25">
        <f t="shared" si="97"/>
        <v>5205893.2</v>
      </c>
      <c r="Q141" s="25">
        <f t="shared" si="98"/>
        <v>6046202.24</v>
      </c>
      <c r="R141" s="25">
        <f t="shared" si="99"/>
        <v>4869313.48</v>
      </c>
      <c r="S141" s="25">
        <f t="shared" si="100"/>
        <v>4286401.84</v>
      </c>
      <c r="T141" s="25">
        <f t="shared" si="101"/>
        <v>4268233.2</v>
      </c>
      <c r="U141" s="25">
        <f t="shared" si="102"/>
        <v>20820667.5158</v>
      </c>
      <c r="V141" s="25">
        <f t="shared" si="103"/>
        <v>20850000</v>
      </c>
      <c r="W141" s="25">
        <f t="shared" si="104"/>
        <v>18390732.997269</v>
      </c>
      <c r="X141" s="25">
        <f t="shared" si="105"/>
        <v>16120180.9228426</v>
      </c>
      <c r="Y141" s="25">
        <f t="shared" si="106"/>
        <v>16050656.094863798</v>
      </c>
      <c r="AA141" s="61" t="s">
        <v>216</v>
      </c>
      <c r="AB141" s="61" t="s">
        <v>217</v>
      </c>
      <c r="AC141" s="103">
        <v>4880266</v>
      </c>
      <c r="AD141" s="93">
        <v>5332526</v>
      </c>
      <c r="AE141" s="93">
        <v>6323743</v>
      </c>
      <c r="AF141" s="93">
        <v>3036217</v>
      </c>
      <c r="AG141" s="93">
        <v>3053971</v>
      </c>
      <c r="AH141" s="104">
        <v>3402567</v>
      </c>
      <c r="AI141" s="103">
        <v>20788091</v>
      </c>
      <c r="AJ141" s="93">
        <v>20850000</v>
      </c>
      <c r="AK141" s="93">
        <v>20850000</v>
      </c>
      <c r="AL141" s="93">
        <v>11473235.962</v>
      </c>
      <c r="AM141" s="93">
        <v>12560148.161</v>
      </c>
      <c r="AN141" s="104">
        <v>13904453.814</v>
      </c>
      <c r="AP141" s="25">
        <f t="shared" si="107"/>
        <v>5205893.2</v>
      </c>
      <c r="AQ141" s="25">
        <f t="shared" si="85"/>
        <v>6046202.24</v>
      </c>
      <c r="AR141" s="25">
        <f t="shared" si="86"/>
        <v>3956724.2800000003</v>
      </c>
      <c r="AS141" s="25">
        <f t="shared" si="87"/>
        <v>3048999.8800000004</v>
      </c>
      <c r="AT141" s="25">
        <f t="shared" si="88"/>
        <v>3304960.12</v>
      </c>
      <c r="AU141" s="25">
        <f t="shared" si="108"/>
        <v>20820667.5158</v>
      </c>
      <c r="AV141" s="25">
        <f t="shared" si="89"/>
        <v>20850000</v>
      </c>
      <c r="AW141" s="25">
        <f t="shared" si="90"/>
        <v>15915946.7632044</v>
      </c>
      <c r="AX141" s="25">
        <f t="shared" si="91"/>
        <v>12045169.1611138</v>
      </c>
      <c r="AY141" s="25">
        <f t="shared" si="109"/>
        <v>13267521.795608599</v>
      </c>
      <c r="BA141" s="61" t="s">
        <v>216</v>
      </c>
      <c r="BB141" s="61" t="s">
        <v>217</v>
      </c>
      <c r="BC141" s="103">
        <v>4880266</v>
      </c>
      <c r="BD141" s="93">
        <v>5332526</v>
      </c>
      <c r="BE141" s="93">
        <v>6323743</v>
      </c>
      <c r="BF141" s="93">
        <v>4414511</v>
      </c>
      <c r="BG141" s="93">
        <v>4441525</v>
      </c>
      <c r="BH141" s="104">
        <v>4946141</v>
      </c>
      <c r="BI141" s="103">
        <v>20788091</v>
      </c>
      <c r="BJ141" s="93">
        <v>20850000</v>
      </c>
      <c r="BK141" s="93">
        <v>20850000</v>
      </c>
      <c r="BL141" s="93">
        <v>16686295.271</v>
      </c>
      <c r="BM141" s="93">
        <v>18265772.719</v>
      </c>
      <c r="BN141" s="104">
        <v>20223109.948</v>
      </c>
      <c r="BP141" s="25">
        <f t="shared" si="110"/>
        <v>5205893.2</v>
      </c>
      <c r="BQ141" s="25">
        <f t="shared" si="92"/>
        <v>6046202.24</v>
      </c>
      <c r="BR141" s="25">
        <f t="shared" si="93"/>
        <v>4949095.96</v>
      </c>
      <c r="BS141" s="25">
        <f t="shared" si="94"/>
        <v>4433961.08</v>
      </c>
      <c r="BT141" s="25">
        <f t="shared" si="95"/>
        <v>4804848.5200000005</v>
      </c>
      <c r="BU141" s="25">
        <f t="shared" si="111"/>
        <v>20820667.5158</v>
      </c>
      <c r="BV141" s="25">
        <f t="shared" si="112"/>
        <v>20850000</v>
      </c>
      <c r="BW141" s="25">
        <f t="shared" si="113"/>
        <v>18659058.5716002</v>
      </c>
      <c r="BX141" s="25">
        <f t="shared" si="96"/>
        <v>17517416.3041376</v>
      </c>
      <c r="BY141" s="25">
        <f t="shared" si="114"/>
        <v>19295723.568899803</v>
      </c>
      <c r="CA141" s="59">
        <f t="shared" si="115"/>
        <v>0</v>
      </c>
      <c r="CB141" s="59">
        <f t="shared" si="116"/>
        <v>0</v>
      </c>
      <c r="CC141" s="59">
        <f t="shared" si="117"/>
        <v>-992371.6799999997</v>
      </c>
      <c r="CD141" s="59">
        <f t="shared" si="118"/>
        <v>-1384961.1999999997</v>
      </c>
      <c r="CE141" s="59">
        <f t="shared" si="119"/>
        <v>-1499888.4000000004</v>
      </c>
      <c r="CF141" s="59">
        <f t="shared" si="120"/>
        <v>0</v>
      </c>
      <c r="CG141" s="59">
        <f t="shared" si="121"/>
        <v>0</v>
      </c>
      <c r="CH141" s="59">
        <f t="shared" si="122"/>
        <v>-2743111.8083957992</v>
      </c>
      <c r="CI141" s="59">
        <f t="shared" si="123"/>
        <v>-5472247.143023798</v>
      </c>
      <c r="CJ141" s="59">
        <f t="shared" si="124"/>
        <v>-6028201.773291204</v>
      </c>
    </row>
    <row r="142" spans="1:88" ht="15">
      <c r="A142" s="61" t="s">
        <v>214</v>
      </c>
      <c r="B142" s="61" t="s">
        <v>215</v>
      </c>
      <c r="C142" s="80">
        <v>1641499</v>
      </c>
      <c r="D142" s="67">
        <v>1733615</v>
      </c>
      <c r="E142" s="75">
        <v>2009413</v>
      </c>
      <c r="F142" s="76">
        <v>1384564</v>
      </c>
      <c r="G142" s="75">
        <v>1375819</v>
      </c>
      <c r="H142" s="76">
        <v>1371931</v>
      </c>
      <c r="I142" s="82">
        <v>1177000</v>
      </c>
      <c r="J142" s="69">
        <v>1189000</v>
      </c>
      <c r="K142" s="77">
        <v>1189000</v>
      </c>
      <c r="L142" s="78">
        <v>1189000</v>
      </c>
      <c r="M142" s="77">
        <v>1189000</v>
      </c>
      <c r="N142" s="78">
        <v>1189000</v>
      </c>
      <c r="P142" s="25">
        <f t="shared" si="97"/>
        <v>1707822.52</v>
      </c>
      <c r="Q142" s="25">
        <f t="shared" si="98"/>
        <v>1932189.56</v>
      </c>
      <c r="R142" s="25">
        <f t="shared" si="99"/>
        <v>1559521.72</v>
      </c>
      <c r="S142" s="25">
        <f t="shared" si="100"/>
        <v>1378267.6</v>
      </c>
      <c r="T142" s="25">
        <f t="shared" si="101"/>
        <v>1373019.6400000001</v>
      </c>
      <c r="U142" s="25">
        <f t="shared" si="102"/>
        <v>1183314.4</v>
      </c>
      <c r="V142" s="25">
        <f t="shared" si="103"/>
        <v>1189000</v>
      </c>
      <c r="W142" s="25">
        <f t="shared" si="104"/>
        <v>1189000</v>
      </c>
      <c r="X142" s="25">
        <f t="shared" si="105"/>
        <v>1189000</v>
      </c>
      <c r="Y142" s="25">
        <f t="shared" si="106"/>
        <v>1189000</v>
      </c>
      <c r="AA142" s="61" t="s">
        <v>214</v>
      </c>
      <c r="AB142" s="61" t="s">
        <v>215</v>
      </c>
      <c r="AC142" s="103">
        <v>1641499</v>
      </c>
      <c r="AD142" s="93">
        <v>1733615</v>
      </c>
      <c r="AE142" s="93">
        <v>2009413</v>
      </c>
      <c r="AF142" s="93">
        <v>980644</v>
      </c>
      <c r="AG142" s="93">
        <v>1020086</v>
      </c>
      <c r="AH142" s="104">
        <v>1124079</v>
      </c>
      <c r="AI142" s="103">
        <v>1177000</v>
      </c>
      <c r="AJ142" s="93">
        <v>1189000</v>
      </c>
      <c r="AK142" s="93">
        <v>1189000</v>
      </c>
      <c r="AL142" s="93">
        <v>1189000</v>
      </c>
      <c r="AM142" s="93">
        <v>1189000</v>
      </c>
      <c r="AN142" s="104">
        <v>1189000</v>
      </c>
      <c r="AP142" s="25">
        <f t="shared" si="107"/>
        <v>1707822.52</v>
      </c>
      <c r="AQ142" s="25">
        <f t="shared" si="85"/>
        <v>1932189.56</v>
      </c>
      <c r="AR142" s="25">
        <f t="shared" si="86"/>
        <v>1268699.3199999998</v>
      </c>
      <c r="AS142" s="25">
        <f t="shared" si="87"/>
        <v>1009042.24</v>
      </c>
      <c r="AT142" s="25">
        <f t="shared" si="88"/>
        <v>1094960.96</v>
      </c>
      <c r="AU142" s="25">
        <f t="shared" si="108"/>
        <v>1183314.4</v>
      </c>
      <c r="AV142" s="25">
        <f t="shared" si="89"/>
        <v>1189000</v>
      </c>
      <c r="AW142" s="25">
        <f t="shared" si="90"/>
        <v>1189000</v>
      </c>
      <c r="AX142" s="25">
        <f t="shared" si="91"/>
        <v>1189000</v>
      </c>
      <c r="AY142" s="25">
        <f t="shared" si="109"/>
        <v>1189000</v>
      </c>
      <c r="BA142" s="61" t="s">
        <v>214</v>
      </c>
      <c r="BB142" s="61" t="s">
        <v>215</v>
      </c>
      <c r="BC142" s="103">
        <v>1641499</v>
      </c>
      <c r="BD142" s="93">
        <v>1733615</v>
      </c>
      <c r="BE142" s="93">
        <v>2009413</v>
      </c>
      <c r="BF142" s="93">
        <v>1426359</v>
      </c>
      <c r="BG142" s="93">
        <v>1483429</v>
      </c>
      <c r="BH142" s="104">
        <v>1634745</v>
      </c>
      <c r="BI142" s="103">
        <v>1177000</v>
      </c>
      <c r="BJ142" s="93">
        <v>1189000</v>
      </c>
      <c r="BK142" s="93">
        <v>1189000</v>
      </c>
      <c r="BL142" s="93">
        <v>1189000</v>
      </c>
      <c r="BM142" s="93">
        <v>1189000</v>
      </c>
      <c r="BN142" s="104">
        <v>1189000</v>
      </c>
      <c r="BP142" s="25">
        <f t="shared" si="110"/>
        <v>1707822.52</v>
      </c>
      <c r="BQ142" s="25">
        <f t="shared" si="92"/>
        <v>1932189.56</v>
      </c>
      <c r="BR142" s="25">
        <f t="shared" si="93"/>
        <v>1589614.12</v>
      </c>
      <c r="BS142" s="25">
        <f t="shared" si="94"/>
        <v>1467449.4</v>
      </c>
      <c r="BT142" s="25">
        <f t="shared" si="95"/>
        <v>1592376.52</v>
      </c>
      <c r="BU142" s="25">
        <f t="shared" si="111"/>
        <v>1183314.4</v>
      </c>
      <c r="BV142" s="25">
        <f t="shared" si="112"/>
        <v>1189000</v>
      </c>
      <c r="BW142" s="25">
        <f t="shared" si="113"/>
        <v>1189000</v>
      </c>
      <c r="BX142" s="25">
        <f t="shared" si="96"/>
        <v>1189000</v>
      </c>
      <c r="BY142" s="25">
        <f t="shared" si="114"/>
        <v>1189000</v>
      </c>
      <c r="CA142" s="59">
        <f t="shared" si="115"/>
        <v>0</v>
      </c>
      <c r="CB142" s="59">
        <f t="shared" si="116"/>
        <v>0</v>
      </c>
      <c r="CC142" s="59">
        <f t="shared" si="117"/>
        <v>-320914.8000000003</v>
      </c>
      <c r="CD142" s="59">
        <f t="shared" si="118"/>
        <v>-458407.1599999999</v>
      </c>
      <c r="CE142" s="59">
        <f t="shared" si="119"/>
        <v>-497415.56000000006</v>
      </c>
      <c r="CF142" s="59">
        <f t="shared" si="120"/>
        <v>0</v>
      </c>
      <c r="CG142" s="59">
        <f t="shared" si="121"/>
        <v>0</v>
      </c>
      <c r="CH142" s="59">
        <f t="shared" si="122"/>
        <v>0</v>
      </c>
      <c r="CI142" s="59">
        <f t="shared" si="123"/>
        <v>0</v>
      </c>
      <c r="CJ142" s="59">
        <f t="shared" si="124"/>
        <v>0</v>
      </c>
    </row>
    <row r="143" spans="1:88" ht="15">
      <c r="A143" s="61" t="s">
        <v>12</v>
      </c>
      <c r="B143" s="61" t="s">
        <v>13</v>
      </c>
      <c r="C143" s="80">
        <v>0</v>
      </c>
      <c r="D143" s="67">
        <v>0</v>
      </c>
      <c r="E143" s="75">
        <v>0</v>
      </c>
      <c r="F143" s="76">
        <v>0</v>
      </c>
      <c r="G143" s="75">
        <v>0</v>
      </c>
      <c r="H143" s="76">
        <v>0</v>
      </c>
      <c r="I143" s="82">
        <v>14341697</v>
      </c>
      <c r="J143" s="69">
        <v>14710730</v>
      </c>
      <c r="K143" s="77">
        <v>14710730</v>
      </c>
      <c r="L143" s="78">
        <v>11828741</v>
      </c>
      <c r="M143" s="77">
        <v>11753194</v>
      </c>
      <c r="N143" s="78">
        <v>11723232</v>
      </c>
      <c r="P143" s="25">
        <f t="shared" si="97"/>
        <v>0</v>
      </c>
      <c r="Q143" s="25">
        <f t="shared" si="98"/>
        <v>0</v>
      </c>
      <c r="R143" s="25">
        <f t="shared" si="99"/>
        <v>0</v>
      </c>
      <c r="S143" s="25">
        <f t="shared" si="100"/>
        <v>0</v>
      </c>
      <c r="T143" s="25">
        <f t="shared" si="101"/>
        <v>0</v>
      </c>
      <c r="U143" s="25">
        <f t="shared" si="102"/>
        <v>14535882.1646</v>
      </c>
      <c r="V143" s="25">
        <f t="shared" si="103"/>
        <v>14710730</v>
      </c>
      <c r="W143" s="25">
        <f t="shared" si="104"/>
        <v>13194227.3882</v>
      </c>
      <c r="X143" s="25">
        <f t="shared" si="105"/>
        <v>11788988.1686</v>
      </c>
      <c r="Y143" s="25">
        <f t="shared" si="106"/>
        <v>11737427.9956</v>
      </c>
      <c r="AA143" s="61" t="s">
        <v>12</v>
      </c>
      <c r="AB143" s="61" t="s">
        <v>13</v>
      </c>
      <c r="AC143" s="103">
        <v>0</v>
      </c>
      <c r="AD143" s="93">
        <v>0</v>
      </c>
      <c r="AE143" s="93">
        <v>0</v>
      </c>
      <c r="AF143" s="93">
        <v>0</v>
      </c>
      <c r="AG143" s="93">
        <v>0</v>
      </c>
      <c r="AH143" s="104">
        <v>0</v>
      </c>
      <c r="AI143" s="103">
        <v>14341697</v>
      </c>
      <c r="AJ143" s="93">
        <v>14710730</v>
      </c>
      <c r="AK143" s="93">
        <v>14710730</v>
      </c>
      <c r="AL143" s="93">
        <v>5902431</v>
      </c>
      <c r="AM143" s="93">
        <v>7045764</v>
      </c>
      <c r="AN143" s="104">
        <v>7837300</v>
      </c>
      <c r="AP143" s="25">
        <f t="shared" si="107"/>
        <v>0</v>
      </c>
      <c r="AQ143" s="25">
        <f t="shared" si="85"/>
        <v>0</v>
      </c>
      <c r="AR143" s="25">
        <f t="shared" si="86"/>
        <v>0</v>
      </c>
      <c r="AS143" s="25">
        <f t="shared" si="87"/>
        <v>0</v>
      </c>
      <c r="AT143" s="25">
        <f t="shared" si="88"/>
        <v>0</v>
      </c>
      <c r="AU143" s="25">
        <f t="shared" si="108"/>
        <v>14535882.1646</v>
      </c>
      <c r="AV143" s="25">
        <f t="shared" si="89"/>
        <v>14710730</v>
      </c>
      <c r="AW143" s="25">
        <f t="shared" si="90"/>
        <v>10075803.0662</v>
      </c>
      <c r="AX143" s="25">
        <f t="shared" si="91"/>
        <v>6504052.8246</v>
      </c>
      <c r="AY143" s="25">
        <f t="shared" si="109"/>
        <v>7462270.2432</v>
      </c>
      <c r="BA143" s="61" t="s">
        <v>12</v>
      </c>
      <c r="BB143" s="61" t="s">
        <v>13</v>
      </c>
      <c r="BC143" s="103">
        <v>0</v>
      </c>
      <c r="BD143" s="93">
        <v>0</v>
      </c>
      <c r="BE143" s="93">
        <v>0</v>
      </c>
      <c r="BF143" s="93">
        <v>0</v>
      </c>
      <c r="BG143" s="93">
        <v>0</v>
      </c>
      <c r="BH143" s="104">
        <v>0</v>
      </c>
      <c r="BI143" s="103">
        <v>14341697</v>
      </c>
      <c r="BJ143" s="93">
        <v>14710730</v>
      </c>
      <c r="BK143" s="93">
        <v>14710730</v>
      </c>
      <c r="BL143" s="93">
        <v>12042336</v>
      </c>
      <c r="BM143" s="93">
        <v>14375002</v>
      </c>
      <c r="BN143" s="104">
        <v>14710730</v>
      </c>
      <c r="BP143" s="25">
        <f t="shared" si="110"/>
        <v>0</v>
      </c>
      <c r="BQ143" s="25">
        <f t="shared" si="92"/>
        <v>0</v>
      </c>
      <c r="BR143" s="25">
        <f t="shared" si="93"/>
        <v>0</v>
      </c>
      <c r="BS143" s="25">
        <f t="shared" si="94"/>
        <v>0</v>
      </c>
      <c r="BT143" s="25">
        <f t="shared" si="95"/>
        <v>0</v>
      </c>
      <c r="BU143" s="25">
        <f t="shared" si="111"/>
        <v>14535882.1646</v>
      </c>
      <c r="BV143" s="25">
        <f t="shared" si="112"/>
        <v>14710730</v>
      </c>
      <c r="BW143" s="25">
        <f t="shared" si="113"/>
        <v>13306621.0772</v>
      </c>
      <c r="BX143" s="25">
        <f t="shared" si="96"/>
        <v>13269784.8492</v>
      </c>
      <c r="BY143" s="25">
        <f t="shared" si="114"/>
        <v>14551662.0736</v>
      </c>
      <c r="CA143" s="59">
        <f t="shared" si="115"/>
        <v>0</v>
      </c>
      <c r="CB143" s="59">
        <f t="shared" si="116"/>
        <v>0</v>
      </c>
      <c r="CC143" s="59">
        <f t="shared" si="117"/>
        <v>0</v>
      </c>
      <c r="CD143" s="59">
        <f t="shared" si="118"/>
        <v>0</v>
      </c>
      <c r="CE143" s="59">
        <f t="shared" si="119"/>
        <v>0</v>
      </c>
      <c r="CF143" s="59">
        <f t="shared" si="120"/>
        <v>0</v>
      </c>
      <c r="CG143" s="59">
        <f t="shared" si="121"/>
        <v>0</v>
      </c>
      <c r="CH143" s="59">
        <f t="shared" si="122"/>
        <v>-3230818.011</v>
      </c>
      <c r="CI143" s="59">
        <f t="shared" si="123"/>
        <v>-6765732.024599999</v>
      </c>
      <c r="CJ143" s="59">
        <f t="shared" si="124"/>
        <v>-7089391.830399999</v>
      </c>
    </row>
    <row r="144" spans="1:88" ht="15">
      <c r="A144" s="61" t="s">
        <v>174</v>
      </c>
      <c r="B144" s="61" t="s">
        <v>175</v>
      </c>
      <c r="C144" s="80">
        <v>438084</v>
      </c>
      <c r="D144" s="67">
        <v>605836</v>
      </c>
      <c r="E144" s="75">
        <v>768106</v>
      </c>
      <c r="F144" s="76">
        <v>500807</v>
      </c>
      <c r="G144" s="75">
        <v>498084</v>
      </c>
      <c r="H144" s="76">
        <v>495562</v>
      </c>
      <c r="I144" s="82">
        <v>4040000</v>
      </c>
      <c r="J144" s="69">
        <v>4150000</v>
      </c>
      <c r="K144" s="77">
        <v>4150000</v>
      </c>
      <c r="L144" s="78">
        <v>3318507.519</v>
      </c>
      <c r="M144" s="77">
        <v>3296838.487</v>
      </c>
      <c r="N144" s="78">
        <v>3289686.284</v>
      </c>
      <c r="P144" s="25">
        <f t="shared" si="97"/>
        <v>558865.44</v>
      </c>
      <c r="Q144" s="25">
        <f t="shared" si="98"/>
        <v>722670.3999999999</v>
      </c>
      <c r="R144" s="25">
        <f t="shared" si="99"/>
        <v>575650.72</v>
      </c>
      <c r="S144" s="25">
        <f t="shared" si="100"/>
        <v>498846.44</v>
      </c>
      <c r="T144" s="25">
        <f t="shared" si="101"/>
        <v>496268.16000000003</v>
      </c>
      <c r="U144" s="25">
        <f t="shared" si="102"/>
        <v>4097882</v>
      </c>
      <c r="V144" s="25">
        <f t="shared" si="103"/>
        <v>4150000</v>
      </c>
      <c r="W144" s="25">
        <f t="shared" si="104"/>
        <v>3712468.6564978</v>
      </c>
      <c r="X144" s="25">
        <f t="shared" si="105"/>
        <v>3307105.2743616</v>
      </c>
      <c r="Y144" s="25">
        <f t="shared" si="106"/>
        <v>3293074.9977814</v>
      </c>
      <c r="AA144" s="61" t="s">
        <v>174</v>
      </c>
      <c r="AB144" s="61" t="s">
        <v>175</v>
      </c>
      <c r="AC144" s="103">
        <v>438084</v>
      </c>
      <c r="AD144" s="93">
        <v>605836</v>
      </c>
      <c r="AE144" s="93">
        <v>768106</v>
      </c>
      <c r="AF144" s="93">
        <v>346707</v>
      </c>
      <c r="AG144" s="93">
        <v>366402</v>
      </c>
      <c r="AH144" s="104">
        <v>400644</v>
      </c>
      <c r="AI144" s="103">
        <v>4040000</v>
      </c>
      <c r="AJ144" s="93">
        <v>4150000</v>
      </c>
      <c r="AK144" s="93">
        <v>4150000</v>
      </c>
      <c r="AL144" s="93">
        <v>2350488.987</v>
      </c>
      <c r="AM144" s="93">
        <v>2622807.716</v>
      </c>
      <c r="AN144" s="104">
        <v>2894124.211</v>
      </c>
      <c r="AP144" s="25">
        <f t="shared" si="107"/>
        <v>558865.44</v>
      </c>
      <c r="AQ144" s="25">
        <f t="shared" si="85"/>
        <v>722670.3999999999</v>
      </c>
      <c r="AR144" s="25">
        <f t="shared" si="86"/>
        <v>464698.72</v>
      </c>
      <c r="AS144" s="25">
        <f t="shared" si="87"/>
        <v>360887.4</v>
      </c>
      <c r="AT144" s="25">
        <f t="shared" si="88"/>
        <v>391056.24</v>
      </c>
      <c r="AU144" s="25">
        <f t="shared" si="108"/>
        <v>4097882</v>
      </c>
      <c r="AV144" s="25">
        <f t="shared" si="89"/>
        <v>4150000</v>
      </c>
      <c r="AW144" s="25">
        <f t="shared" si="90"/>
        <v>3203097.3049594</v>
      </c>
      <c r="AX144" s="25">
        <f t="shared" si="91"/>
        <v>2493783.1021998003</v>
      </c>
      <c r="AY144" s="25">
        <f t="shared" si="109"/>
        <v>2765574.455669</v>
      </c>
      <c r="BA144" s="61" t="s">
        <v>174</v>
      </c>
      <c r="BB144" s="61" t="s">
        <v>175</v>
      </c>
      <c r="BC144" s="103">
        <v>438084</v>
      </c>
      <c r="BD144" s="93">
        <v>605836</v>
      </c>
      <c r="BE144" s="93">
        <v>768106</v>
      </c>
      <c r="BF144" s="93">
        <v>504808</v>
      </c>
      <c r="BG144" s="93">
        <v>532519</v>
      </c>
      <c r="BH144" s="104">
        <v>582467</v>
      </c>
      <c r="BI144" s="103">
        <v>4040000</v>
      </c>
      <c r="BJ144" s="93">
        <v>4150000</v>
      </c>
      <c r="BK144" s="93">
        <v>4150000</v>
      </c>
      <c r="BL144" s="93">
        <v>3417669.843</v>
      </c>
      <c r="BM144" s="93">
        <v>3814629.716</v>
      </c>
      <c r="BN144" s="104">
        <v>4150000</v>
      </c>
      <c r="BP144" s="25">
        <f t="shared" si="110"/>
        <v>558865.44</v>
      </c>
      <c r="BQ144" s="25">
        <f t="shared" si="92"/>
        <v>722670.3999999999</v>
      </c>
      <c r="BR144" s="25">
        <f t="shared" si="93"/>
        <v>578531.4400000001</v>
      </c>
      <c r="BS144" s="25">
        <f t="shared" si="94"/>
        <v>524759.92</v>
      </c>
      <c r="BT144" s="25">
        <f t="shared" si="95"/>
        <v>568481.56</v>
      </c>
      <c r="BU144" s="25">
        <f t="shared" si="111"/>
        <v>4097882</v>
      </c>
      <c r="BV144" s="25">
        <f t="shared" si="112"/>
        <v>4150000</v>
      </c>
      <c r="BW144" s="25">
        <f t="shared" si="113"/>
        <v>3764647.8713865997</v>
      </c>
      <c r="BX144" s="25">
        <f t="shared" si="96"/>
        <v>3626550.1281725997</v>
      </c>
      <c r="BY144" s="25">
        <f t="shared" si="114"/>
        <v>3991101.5594408</v>
      </c>
      <c r="CA144" s="59">
        <f t="shared" si="115"/>
        <v>0</v>
      </c>
      <c r="CB144" s="59">
        <f t="shared" si="116"/>
        <v>0</v>
      </c>
      <c r="CC144" s="59">
        <f t="shared" si="117"/>
        <v>-113832.72000000009</v>
      </c>
      <c r="CD144" s="59">
        <f t="shared" si="118"/>
        <v>-163872.52000000002</v>
      </c>
      <c r="CE144" s="59">
        <f t="shared" si="119"/>
        <v>-177425.32000000007</v>
      </c>
      <c r="CF144" s="59">
        <f t="shared" si="120"/>
        <v>0</v>
      </c>
      <c r="CG144" s="59">
        <f t="shared" si="121"/>
        <v>0</v>
      </c>
      <c r="CH144" s="59">
        <f t="shared" si="122"/>
        <v>-561550.5664271996</v>
      </c>
      <c r="CI144" s="59">
        <f t="shared" si="123"/>
        <v>-1132767.0259727994</v>
      </c>
      <c r="CJ144" s="59">
        <f t="shared" si="124"/>
        <v>-1225527.1037718002</v>
      </c>
    </row>
    <row r="145" spans="1:88" ht="15">
      <c r="A145" s="61" t="s">
        <v>490</v>
      </c>
      <c r="B145" s="61" t="s">
        <v>491</v>
      </c>
      <c r="C145" s="80">
        <v>0</v>
      </c>
      <c r="D145" s="67">
        <v>0</v>
      </c>
      <c r="E145" s="75">
        <v>0</v>
      </c>
      <c r="F145" s="76">
        <v>0</v>
      </c>
      <c r="G145" s="75">
        <v>0</v>
      </c>
      <c r="H145" s="76">
        <v>0</v>
      </c>
      <c r="I145" s="82">
        <v>1750000</v>
      </c>
      <c r="J145" s="69">
        <v>1800000</v>
      </c>
      <c r="K145" s="77">
        <v>1800000</v>
      </c>
      <c r="L145" s="78">
        <v>1476129</v>
      </c>
      <c r="M145" s="77">
        <v>1466701</v>
      </c>
      <c r="N145" s="78">
        <v>1462962</v>
      </c>
      <c r="P145" s="25">
        <f t="shared" si="97"/>
        <v>0</v>
      </c>
      <c r="Q145" s="25">
        <f t="shared" si="98"/>
        <v>0</v>
      </c>
      <c r="R145" s="25">
        <f t="shared" si="99"/>
        <v>0</v>
      </c>
      <c r="S145" s="25">
        <f t="shared" si="100"/>
        <v>0</v>
      </c>
      <c r="T145" s="25">
        <f t="shared" si="101"/>
        <v>0</v>
      </c>
      <c r="U145" s="25">
        <f t="shared" si="102"/>
        <v>1776310</v>
      </c>
      <c r="V145" s="25">
        <f t="shared" si="103"/>
        <v>1800000</v>
      </c>
      <c r="W145" s="25">
        <f t="shared" si="104"/>
        <v>1629579.0798</v>
      </c>
      <c r="X145" s="25">
        <f t="shared" si="105"/>
        <v>1471167.9864</v>
      </c>
      <c r="Y145" s="25">
        <f t="shared" si="106"/>
        <v>1464733.5381999998</v>
      </c>
      <c r="AA145" s="61" t="s">
        <v>490</v>
      </c>
      <c r="AB145" s="61" t="s">
        <v>491</v>
      </c>
      <c r="AC145" s="103">
        <v>0</v>
      </c>
      <c r="AD145" s="93">
        <v>0</v>
      </c>
      <c r="AE145" s="93">
        <v>0</v>
      </c>
      <c r="AF145" s="93">
        <v>0</v>
      </c>
      <c r="AG145" s="93">
        <v>0</v>
      </c>
      <c r="AH145" s="104">
        <v>0</v>
      </c>
      <c r="AI145" s="103">
        <v>1750000</v>
      </c>
      <c r="AJ145" s="93">
        <v>1800000</v>
      </c>
      <c r="AK145" s="93">
        <v>1800000</v>
      </c>
      <c r="AL145" s="93">
        <v>1042425</v>
      </c>
      <c r="AM145" s="93">
        <v>1096862</v>
      </c>
      <c r="AN145" s="104">
        <v>1211051</v>
      </c>
      <c r="AP145" s="25">
        <f t="shared" si="107"/>
        <v>0</v>
      </c>
      <c r="AQ145" s="25">
        <f t="shared" si="85"/>
        <v>0</v>
      </c>
      <c r="AR145" s="25">
        <f t="shared" si="86"/>
        <v>0</v>
      </c>
      <c r="AS145" s="25">
        <f t="shared" si="87"/>
        <v>0</v>
      </c>
      <c r="AT145" s="25">
        <f t="shared" si="88"/>
        <v>0</v>
      </c>
      <c r="AU145" s="25">
        <f t="shared" si="108"/>
        <v>1776310</v>
      </c>
      <c r="AV145" s="25">
        <f t="shared" si="89"/>
        <v>1800000</v>
      </c>
      <c r="AW145" s="25">
        <f t="shared" si="90"/>
        <v>1401364.0350000001</v>
      </c>
      <c r="AX145" s="25">
        <f t="shared" si="91"/>
        <v>1071069.7494</v>
      </c>
      <c r="AY145" s="25">
        <f t="shared" si="109"/>
        <v>1156948.2518</v>
      </c>
      <c r="BA145" s="61" t="s">
        <v>490</v>
      </c>
      <c r="BB145" s="61" t="s">
        <v>491</v>
      </c>
      <c r="BC145" s="103">
        <v>0</v>
      </c>
      <c r="BD145" s="93">
        <v>0</v>
      </c>
      <c r="BE145" s="93">
        <v>0</v>
      </c>
      <c r="BF145" s="93">
        <v>0</v>
      </c>
      <c r="BG145" s="93">
        <v>0</v>
      </c>
      <c r="BH145" s="104">
        <v>0</v>
      </c>
      <c r="BI145" s="103">
        <v>1750000</v>
      </c>
      <c r="BJ145" s="93">
        <v>1800000</v>
      </c>
      <c r="BK145" s="93">
        <v>1800000</v>
      </c>
      <c r="BL145" s="93">
        <v>1515978</v>
      </c>
      <c r="BM145" s="93">
        <v>1595144</v>
      </c>
      <c r="BN145" s="104">
        <v>1761207</v>
      </c>
      <c r="BP145" s="25">
        <f t="shared" si="110"/>
        <v>0</v>
      </c>
      <c r="BQ145" s="25">
        <f t="shared" si="92"/>
        <v>0</v>
      </c>
      <c r="BR145" s="25">
        <f t="shared" si="93"/>
        <v>0</v>
      </c>
      <c r="BS145" s="25">
        <f t="shared" si="94"/>
        <v>0</v>
      </c>
      <c r="BT145" s="25">
        <f t="shared" si="95"/>
        <v>0</v>
      </c>
      <c r="BU145" s="25">
        <f t="shared" si="111"/>
        <v>1776310</v>
      </c>
      <c r="BV145" s="25">
        <f t="shared" si="112"/>
        <v>1800000</v>
      </c>
      <c r="BW145" s="25">
        <f t="shared" si="113"/>
        <v>1650547.6236</v>
      </c>
      <c r="BX145" s="25">
        <f t="shared" si="96"/>
        <v>1557635.1491999999</v>
      </c>
      <c r="BY145" s="25">
        <f t="shared" si="114"/>
        <v>1682526.3506</v>
      </c>
      <c r="CA145" s="59">
        <f t="shared" si="115"/>
        <v>0</v>
      </c>
      <c r="CB145" s="59">
        <f t="shared" si="116"/>
        <v>0</v>
      </c>
      <c r="CC145" s="59">
        <f t="shared" si="117"/>
        <v>0</v>
      </c>
      <c r="CD145" s="59">
        <f t="shared" si="118"/>
        <v>0</v>
      </c>
      <c r="CE145" s="59">
        <f t="shared" si="119"/>
        <v>0</v>
      </c>
      <c r="CF145" s="59">
        <f t="shared" si="120"/>
        <v>0</v>
      </c>
      <c r="CG145" s="59">
        <f t="shared" si="121"/>
        <v>0</v>
      </c>
      <c r="CH145" s="59">
        <f t="shared" si="122"/>
        <v>-249183.5885999999</v>
      </c>
      <c r="CI145" s="59">
        <f t="shared" si="123"/>
        <v>-486565.3997999998</v>
      </c>
      <c r="CJ145" s="59">
        <f t="shared" si="124"/>
        <v>-525578.0988</v>
      </c>
    </row>
    <row r="146" spans="1:88" ht="15">
      <c r="A146" s="61" t="s">
        <v>518</v>
      </c>
      <c r="B146" s="61" t="s">
        <v>519</v>
      </c>
      <c r="C146" s="80">
        <v>0</v>
      </c>
      <c r="D146" s="67">
        <v>0</v>
      </c>
      <c r="E146" s="75">
        <v>0</v>
      </c>
      <c r="F146" s="76">
        <v>0</v>
      </c>
      <c r="G146" s="75">
        <v>0</v>
      </c>
      <c r="H146" s="76">
        <v>0</v>
      </c>
      <c r="I146" s="82">
        <v>0</v>
      </c>
      <c r="J146" s="69">
        <v>0</v>
      </c>
      <c r="K146" s="77">
        <v>0</v>
      </c>
      <c r="L146" s="78">
        <v>0</v>
      </c>
      <c r="M146" s="77">
        <v>0</v>
      </c>
      <c r="N146" s="78">
        <v>0</v>
      </c>
      <c r="P146" s="25">
        <f t="shared" si="97"/>
        <v>0</v>
      </c>
      <c r="Q146" s="25">
        <f t="shared" si="98"/>
        <v>0</v>
      </c>
      <c r="R146" s="25">
        <f t="shared" si="99"/>
        <v>0</v>
      </c>
      <c r="S146" s="25">
        <f t="shared" si="100"/>
        <v>0</v>
      </c>
      <c r="T146" s="25">
        <f t="shared" si="101"/>
        <v>0</v>
      </c>
      <c r="U146" s="25">
        <f t="shared" si="102"/>
        <v>0</v>
      </c>
      <c r="V146" s="25">
        <f t="shared" si="103"/>
        <v>0</v>
      </c>
      <c r="W146" s="25">
        <f t="shared" si="104"/>
        <v>0</v>
      </c>
      <c r="X146" s="25">
        <f t="shared" si="105"/>
        <v>0</v>
      </c>
      <c r="Y146" s="25">
        <f t="shared" si="106"/>
        <v>0</v>
      </c>
      <c r="AA146" s="61" t="s">
        <v>518</v>
      </c>
      <c r="AB146" s="61" t="s">
        <v>519</v>
      </c>
      <c r="AC146" s="103">
        <v>0</v>
      </c>
      <c r="AD146" s="93">
        <v>0</v>
      </c>
      <c r="AE146" s="93">
        <v>0</v>
      </c>
      <c r="AF146" s="93">
        <v>0</v>
      </c>
      <c r="AG146" s="93">
        <v>0</v>
      </c>
      <c r="AH146" s="104">
        <v>0</v>
      </c>
      <c r="AI146" s="103">
        <v>0</v>
      </c>
      <c r="AJ146" s="93">
        <v>0</v>
      </c>
      <c r="AK146" s="93">
        <v>0</v>
      </c>
      <c r="AL146" s="93">
        <v>0</v>
      </c>
      <c r="AM146" s="93">
        <v>0</v>
      </c>
      <c r="AN146" s="104">
        <v>0</v>
      </c>
      <c r="AP146" s="25">
        <f t="shared" si="107"/>
        <v>0</v>
      </c>
      <c r="AQ146" s="25">
        <f t="shared" si="85"/>
        <v>0</v>
      </c>
      <c r="AR146" s="25">
        <f t="shared" si="86"/>
        <v>0</v>
      </c>
      <c r="AS146" s="25">
        <f t="shared" si="87"/>
        <v>0</v>
      </c>
      <c r="AT146" s="25">
        <f t="shared" si="88"/>
        <v>0</v>
      </c>
      <c r="AU146" s="25">
        <f t="shared" si="108"/>
        <v>0</v>
      </c>
      <c r="AV146" s="25">
        <f t="shared" si="89"/>
        <v>0</v>
      </c>
      <c r="AW146" s="25">
        <f t="shared" si="90"/>
        <v>0</v>
      </c>
      <c r="AX146" s="25">
        <f t="shared" si="91"/>
        <v>0</v>
      </c>
      <c r="AY146" s="25">
        <f t="shared" si="109"/>
        <v>0</v>
      </c>
      <c r="BA146" s="61" t="s">
        <v>518</v>
      </c>
      <c r="BB146" s="61" t="s">
        <v>519</v>
      </c>
      <c r="BC146" s="103">
        <v>0</v>
      </c>
      <c r="BD146" s="93">
        <v>0</v>
      </c>
      <c r="BE146" s="93">
        <v>0</v>
      </c>
      <c r="BF146" s="93">
        <v>0</v>
      </c>
      <c r="BG146" s="93">
        <v>0</v>
      </c>
      <c r="BH146" s="104">
        <v>0</v>
      </c>
      <c r="BI146" s="103">
        <v>0</v>
      </c>
      <c r="BJ146" s="93">
        <v>0</v>
      </c>
      <c r="BK146" s="93">
        <v>0</v>
      </c>
      <c r="BL146" s="93">
        <v>0</v>
      </c>
      <c r="BM146" s="93">
        <v>0</v>
      </c>
      <c r="BN146" s="104">
        <v>0</v>
      </c>
      <c r="BP146" s="25">
        <f t="shared" si="110"/>
        <v>0</v>
      </c>
      <c r="BQ146" s="25">
        <f t="shared" si="92"/>
        <v>0</v>
      </c>
      <c r="BR146" s="25">
        <f t="shared" si="93"/>
        <v>0</v>
      </c>
      <c r="BS146" s="25">
        <f t="shared" si="94"/>
        <v>0</v>
      </c>
      <c r="BT146" s="25">
        <f t="shared" si="95"/>
        <v>0</v>
      </c>
      <c r="BU146" s="25">
        <f t="shared" si="111"/>
        <v>0</v>
      </c>
      <c r="BV146" s="25">
        <f t="shared" si="112"/>
        <v>0</v>
      </c>
      <c r="BW146" s="25">
        <f t="shared" si="113"/>
        <v>0</v>
      </c>
      <c r="BX146" s="25">
        <f t="shared" si="96"/>
        <v>0</v>
      </c>
      <c r="BY146" s="25">
        <f t="shared" si="114"/>
        <v>0</v>
      </c>
      <c r="CA146" s="59">
        <f t="shared" si="115"/>
        <v>0</v>
      </c>
      <c r="CB146" s="59">
        <f t="shared" si="116"/>
        <v>0</v>
      </c>
      <c r="CC146" s="59">
        <f t="shared" si="117"/>
        <v>0</v>
      </c>
      <c r="CD146" s="59">
        <f t="shared" si="118"/>
        <v>0</v>
      </c>
      <c r="CE146" s="59">
        <f t="shared" si="119"/>
        <v>0</v>
      </c>
      <c r="CF146" s="59">
        <f t="shared" si="120"/>
        <v>0</v>
      </c>
      <c r="CG146" s="59">
        <f t="shared" si="121"/>
        <v>0</v>
      </c>
      <c r="CH146" s="59">
        <f t="shared" si="122"/>
        <v>0</v>
      </c>
      <c r="CI146" s="59">
        <f t="shared" si="123"/>
        <v>0</v>
      </c>
      <c r="CJ146" s="59">
        <f t="shared" si="124"/>
        <v>0</v>
      </c>
    </row>
    <row r="147" spans="1:88" ht="15">
      <c r="A147" s="61" t="s">
        <v>74</v>
      </c>
      <c r="B147" s="61" t="s">
        <v>75</v>
      </c>
      <c r="C147" s="80">
        <v>1835605</v>
      </c>
      <c r="D147" s="67">
        <v>1235116</v>
      </c>
      <c r="E147" s="75">
        <v>1442456</v>
      </c>
      <c r="F147" s="76">
        <v>885629</v>
      </c>
      <c r="G147" s="75">
        <v>880079</v>
      </c>
      <c r="H147" s="76">
        <v>874328</v>
      </c>
      <c r="I147" s="82">
        <v>16000000</v>
      </c>
      <c r="J147" s="69">
        <v>16709521.731</v>
      </c>
      <c r="K147" s="77">
        <v>16709535</v>
      </c>
      <c r="L147" s="78">
        <v>13023286.063</v>
      </c>
      <c r="M147" s="77">
        <v>12940004.698</v>
      </c>
      <c r="N147" s="78">
        <v>12910524.484</v>
      </c>
      <c r="P147" s="25">
        <f t="shared" si="97"/>
        <v>1403252.92</v>
      </c>
      <c r="Q147" s="25">
        <f t="shared" si="98"/>
        <v>1384400.8</v>
      </c>
      <c r="R147" s="25">
        <f t="shared" si="99"/>
        <v>1041540.56</v>
      </c>
      <c r="S147" s="25">
        <f t="shared" si="100"/>
        <v>881633</v>
      </c>
      <c r="T147" s="25">
        <f t="shared" si="101"/>
        <v>875938.28</v>
      </c>
      <c r="U147" s="25">
        <f t="shared" si="102"/>
        <v>16373350.3348522</v>
      </c>
      <c r="V147" s="25">
        <f t="shared" si="103"/>
        <v>16709528.7131478</v>
      </c>
      <c r="W147" s="25">
        <f t="shared" si="104"/>
        <v>14769830.809350599</v>
      </c>
      <c r="X147" s="25">
        <f t="shared" si="105"/>
        <v>12979463.408737</v>
      </c>
      <c r="Y147" s="25">
        <f t="shared" si="106"/>
        <v>12924492.2093932</v>
      </c>
      <c r="AA147" s="61" t="s">
        <v>74</v>
      </c>
      <c r="AB147" s="61" t="s">
        <v>75</v>
      </c>
      <c r="AC147" s="103">
        <v>1835605</v>
      </c>
      <c r="AD147" s="93">
        <v>1235116</v>
      </c>
      <c r="AE147" s="93">
        <v>1442456</v>
      </c>
      <c r="AF147" s="93">
        <v>596347</v>
      </c>
      <c r="AG147" s="93">
        <v>993555</v>
      </c>
      <c r="AH147" s="104">
        <v>1130473</v>
      </c>
      <c r="AI147" s="103">
        <v>16000000</v>
      </c>
      <c r="AJ147" s="93">
        <v>16709521.731</v>
      </c>
      <c r="AK147" s="93">
        <v>16709535</v>
      </c>
      <c r="AL147" s="93">
        <v>9229180.925</v>
      </c>
      <c r="AM147" s="93">
        <v>10713364.714</v>
      </c>
      <c r="AN147" s="104">
        <v>11878483.404</v>
      </c>
      <c r="AP147" s="25">
        <f t="shared" si="107"/>
        <v>1403252.92</v>
      </c>
      <c r="AQ147" s="25">
        <f t="shared" si="85"/>
        <v>1384400.8</v>
      </c>
      <c r="AR147" s="25">
        <f t="shared" si="86"/>
        <v>833257.52</v>
      </c>
      <c r="AS147" s="25">
        <f t="shared" si="87"/>
        <v>882336.76</v>
      </c>
      <c r="AT147" s="25">
        <f t="shared" si="88"/>
        <v>1092135.96</v>
      </c>
      <c r="AU147" s="25">
        <f t="shared" si="108"/>
        <v>16373350.3348522</v>
      </c>
      <c r="AV147" s="25">
        <f t="shared" si="89"/>
        <v>16709528.7131478</v>
      </c>
      <c r="AW147" s="25">
        <f t="shared" si="90"/>
        <v>12773372.685735</v>
      </c>
      <c r="AX147" s="25">
        <f t="shared" si="91"/>
        <v>10010158.4347718</v>
      </c>
      <c r="AY147" s="25">
        <f t="shared" si="109"/>
        <v>11326450.168678</v>
      </c>
      <c r="BA147" s="61" t="s">
        <v>74</v>
      </c>
      <c r="BB147" s="61" t="s">
        <v>75</v>
      </c>
      <c r="BC147" s="103">
        <v>1835605</v>
      </c>
      <c r="BD147" s="93">
        <v>1235116</v>
      </c>
      <c r="BE147" s="93">
        <v>1442456</v>
      </c>
      <c r="BF147" s="93">
        <v>868930</v>
      </c>
      <c r="BG147" s="93">
        <v>1442423</v>
      </c>
      <c r="BH147" s="104">
        <v>1646582</v>
      </c>
      <c r="BI147" s="103">
        <v>16000000</v>
      </c>
      <c r="BJ147" s="93">
        <v>16709521.731</v>
      </c>
      <c r="BK147" s="93">
        <v>16709535</v>
      </c>
      <c r="BL147" s="93">
        <v>13420137.189</v>
      </c>
      <c r="BM147" s="93">
        <v>15582712.870000001</v>
      </c>
      <c r="BN147" s="104">
        <v>16709535</v>
      </c>
      <c r="BP147" s="25">
        <f t="shared" si="110"/>
        <v>1403252.92</v>
      </c>
      <c r="BQ147" s="25">
        <f t="shared" si="92"/>
        <v>1384400.8</v>
      </c>
      <c r="BR147" s="25">
        <f t="shared" si="93"/>
        <v>1029517.28</v>
      </c>
      <c r="BS147" s="25">
        <f t="shared" si="94"/>
        <v>1281844.96</v>
      </c>
      <c r="BT147" s="25">
        <f t="shared" si="95"/>
        <v>1589417.48</v>
      </c>
      <c r="BU147" s="25">
        <f t="shared" si="111"/>
        <v>16373350.3348522</v>
      </c>
      <c r="BV147" s="25">
        <f t="shared" si="112"/>
        <v>16709528.7131478</v>
      </c>
      <c r="BW147" s="25">
        <f t="shared" si="113"/>
        <v>14978653.8718518</v>
      </c>
      <c r="BX147" s="25">
        <f t="shared" si="96"/>
        <v>14558084.5123422</v>
      </c>
      <c r="BY147" s="25">
        <f t="shared" si="114"/>
        <v>16175646.674806</v>
      </c>
      <c r="CA147" s="59">
        <f t="shared" si="115"/>
        <v>0</v>
      </c>
      <c r="CB147" s="59">
        <f t="shared" si="116"/>
        <v>0</v>
      </c>
      <c r="CC147" s="59">
        <f t="shared" si="117"/>
        <v>-196259.76</v>
      </c>
      <c r="CD147" s="59">
        <f t="shared" si="118"/>
        <v>-399508.19999999995</v>
      </c>
      <c r="CE147" s="59">
        <f t="shared" si="119"/>
        <v>-497281.52</v>
      </c>
      <c r="CF147" s="59">
        <f t="shared" si="120"/>
        <v>0</v>
      </c>
      <c r="CG147" s="59">
        <f t="shared" si="121"/>
        <v>0</v>
      </c>
      <c r="CH147" s="59">
        <f t="shared" si="122"/>
        <v>-2205281.1861167997</v>
      </c>
      <c r="CI147" s="59">
        <f t="shared" si="123"/>
        <v>-4547926.077570399</v>
      </c>
      <c r="CJ147" s="59">
        <f t="shared" si="124"/>
        <v>-4849196.506128</v>
      </c>
    </row>
    <row r="148" spans="1:88" ht="15">
      <c r="A148" s="61" t="s">
        <v>364</v>
      </c>
      <c r="B148" s="61" t="s">
        <v>365</v>
      </c>
      <c r="C148" s="80">
        <v>825059</v>
      </c>
      <c r="D148" s="67">
        <v>945281</v>
      </c>
      <c r="E148" s="75">
        <v>1139333</v>
      </c>
      <c r="F148" s="76">
        <v>788012</v>
      </c>
      <c r="G148" s="75">
        <v>783320</v>
      </c>
      <c r="H148" s="76">
        <v>780838</v>
      </c>
      <c r="I148" s="82">
        <v>2317041</v>
      </c>
      <c r="J148" s="69">
        <v>2317041</v>
      </c>
      <c r="K148" s="77">
        <v>2317041</v>
      </c>
      <c r="L148" s="78">
        <v>2139070.533</v>
      </c>
      <c r="M148" s="77">
        <v>2125069.365</v>
      </c>
      <c r="N148" s="78">
        <v>2120137.383</v>
      </c>
      <c r="P148" s="25">
        <f t="shared" si="97"/>
        <v>911618.84</v>
      </c>
      <c r="Q148" s="25">
        <f t="shared" si="98"/>
        <v>1084998.44</v>
      </c>
      <c r="R148" s="25">
        <f t="shared" si="99"/>
        <v>886381.8800000001</v>
      </c>
      <c r="S148" s="25">
        <f t="shared" si="100"/>
        <v>784633.76</v>
      </c>
      <c r="T148" s="25">
        <f t="shared" si="101"/>
        <v>781532.96</v>
      </c>
      <c r="U148" s="25">
        <f t="shared" si="102"/>
        <v>2317041</v>
      </c>
      <c r="V148" s="25">
        <f t="shared" si="103"/>
        <v>2317041</v>
      </c>
      <c r="W148" s="25">
        <f t="shared" si="104"/>
        <v>2223392.9402646</v>
      </c>
      <c r="X148" s="25">
        <f t="shared" si="105"/>
        <v>2131703.1183984</v>
      </c>
      <c r="Y148" s="25">
        <f t="shared" si="106"/>
        <v>2122474.1560716</v>
      </c>
      <c r="AA148" s="61" t="s">
        <v>364</v>
      </c>
      <c r="AB148" s="61" t="s">
        <v>365</v>
      </c>
      <c r="AC148" s="103">
        <v>825059</v>
      </c>
      <c r="AD148" s="93">
        <v>945281</v>
      </c>
      <c r="AE148" s="93">
        <v>1139333</v>
      </c>
      <c r="AF148" s="93">
        <v>560293</v>
      </c>
      <c r="AG148" s="93">
        <v>531437</v>
      </c>
      <c r="AH148" s="104">
        <v>592706</v>
      </c>
      <c r="AI148" s="103">
        <v>2317041</v>
      </c>
      <c r="AJ148" s="93">
        <v>2317041</v>
      </c>
      <c r="AK148" s="93">
        <v>2317041</v>
      </c>
      <c r="AL148" s="93">
        <v>1520433.8199999998</v>
      </c>
      <c r="AM148" s="93">
        <v>1613267.833</v>
      </c>
      <c r="AN148" s="104">
        <v>1788228.031</v>
      </c>
      <c r="AP148" s="25">
        <f t="shared" si="107"/>
        <v>911618.84</v>
      </c>
      <c r="AQ148" s="25">
        <f t="shared" si="85"/>
        <v>1084998.44</v>
      </c>
      <c r="AR148" s="25">
        <f t="shared" si="86"/>
        <v>722424.2</v>
      </c>
      <c r="AS148" s="25">
        <f t="shared" si="87"/>
        <v>539516.68</v>
      </c>
      <c r="AT148" s="25">
        <f t="shared" si="88"/>
        <v>575550.68</v>
      </c>
      <c r="AU148" s="25">
        <f t="shared" si="108"/>
        <v>2317041</v>
      </c>
      <c r="AV148" s="25">
        <f t="shared" si="89"/>
        <v>2317041</v>
      </c>
      <c r="AW148" s="25">
        <f t="shared" si="90"/>
        <v>1897866.3018839997</v>
      </c>
      <c r="AX148" s="25">
        <f t="shared" si="91"/>
        <v>1569283.0776406</v>
      </c>
      <c r="AY148" s="25">
        <f t="shared" si="109"/>
        <v>1705331.8891876</v>
      </c>
      <c r="BA148" s="61" t="s">
        <v>364</v>
      </c>
      <c r="BB148" s="61" t="s">
        <v>365</v>
      </c>
      <c r="BC148" s="103">
        <v>825059</v>
      </c>
      <c r="BD148" s="93">
        <v>945281</v>
      </c>
      <c r="BE148" s="93">
        <v>1139333</v>
      </c>
      <c r="BF148" s="93">
        <v>814925</v>
      </c>
      <c r="BG148" s="93">
        <v>772800</v>
      </c>
      <c r="BH148" s="104">
        <v>861845</v>
      </c>
      <c r="BI148" s="103">
        <v>2317041</v>
      </c>
      <c r="BJ148" s="93">
        <v>2317041</v>
      </c>
      <c r="BK148" s="93">
        <v>2317041</v>
      </c>
      <c r="BL148" s="93">
        <v>2211035.491</v>
      </c>
      <c r="BM148" s="93">
        <v>2317041</v>
      </c>
      <c r="BN148" s="104">
        <v>2317041</v>
      </c>
      <c r="BP148" s="25">
        <f t="shared" si="110"/>
        <v>911618.84</v>
      </c>
      <c r="BQ148" s="25">
        <f t="shared" si="92"/>
        <v>1084998.44</v>
      </c>
      <c r="BR148" s="25">
        <f t="shared" si="93"/>
        <v>905759.24</v>
      </c>
      <c r="BS148" s="25">
        <f t="shared" si="94"/>
        <v>784595</v>
      </c>
      <c r="BT148" s="25">
        <f t="shared" si="95"/>
        <v>836912.4</v>
      </c>
      <c r="BU148" s="25">
        <f t="shared" si="111"/>
        <v>2317041</v>
      </c>
      <c r="BV148" s="25">
        <f t="shared" si="112"/>
        <v>2317041</v>
      </c>
      <c r="BW148" s="25">
        <f t="shared" si="113"/>
        <v>2261260.9011642</v>
      </c>
      <c r="BX148" s="25">
        <f t="shared" si="96"/>
        <v>2266815.5898358</v>
      </c>
      <c r="BY148" s="25">
        <f t="shared" si="114"/>
        <v>2317041</v>
      </c>
      <c r="CA148" s="59">
        <f t="shared" si="115"/>
        <v>0</v>
      </c>
      <c r="CB148" s="59">
        <f t="shared" si="116"/>
        <v>0</v>
      </c>
      <c r="CC148" s="59">
        <f t="shared" si="117"/>
        <v>-183335.04000000004</v>
      </c>
      <c r="CD148" s="59">
        <f t="shared" si="118"/>
        <v>-245078.31999999995</v>
      </c>
      <c r="CE148" s="59">
        <f t="shared" si="119"/>
        <v>-261361.71999999997</v>
      </c>
      <c r="CF148" s="59">
        <f t="shared" si="120"/>
        <v>0</v>
      </c>
      <c r="CG148" s="59">
        <f t="shared" si="121"/>
        <v>0</v>
      </c>
      <c r="CH148" s="59">
        <f t="shared" si="122"/>
        <v>-363394.59928020043</v>
      </c>
      <c r="CI148" s="59">
        <f t="shared" si="123"/>
        <v>-697532.5121952002</v>
      </c>
      <c r="CJ148" s="59">
        <f t="shared" si="124"/>
        <v>-611709.1108124</v>
      </c>
    </row>
    <row r="149" spans="1:88" ht="15">
      <c r="A149" s="61" t="s">
        <v>430</v>
      </c>
      <c r="B149" s="61" t="s">
        <v>431</v>
      </c>
      <c r="C149" s="80">
        <v>69262</v>
      </c>
      <c r="D149" s="67">
        <v>62464</v>
      </c>
      <c r="E149" s="75">
        <v>59671</v>
      </c>
      <c r="F149" s="76">
        <v>49779</v>
      </c>
      <c r="G149" s="75">
        <v>49413</v>
      </c>
      <c r="H149" s="76">
        <v>49031</v>
      </c>
      <c r="I149" s="82">
        <v>765000</v>
      </c>
      <c r="J149" s="69">
        <v>805000</v>
      </c>
      <c r="K149" s="77">
        <v>805000</v>
      </c>
      <c r="L149" s="78">
        <v>805000</v>
      </c>
      <c r="M149" s="77">
        <v>805000</v>
      </c>
      <c r="N149" s="78">
        <v>805000</v>
      </c>
      <c r="P149" s="25">
        <f t="shared" si="97"/>
        <v>64367.44</v>
      </c>
      <c r="Q149" s="25">
        <f t="shared" si="98"/>
        <v>60453.03999999999</v>
      </c>
      <c r="R149" s="25">
        <f t="shared" si="99"/>
        <v>52548.759999999995</v>
      </c>
      <c r="S149" s="25">
        <f t="shared" si="100"/>
        <v>49515.48</v>
      </c>
      <c r="T149" s="25">
        <f t="shared" si="101"/>
        <v>49137.96</v>
      </c>
      <c r="U149" s="25">
        <f t="shared" si="102"/>
        <v>786048</v>
      </c>
      <c r="V149" s="25">
        <f t="shared" si="103"/>
        <v>805000</v>
      </c>
      <c r="W149" s="25">
        <f t="shared" si="104"/>
        <v>805000</v>
      </c>
      <c r="X149" s="25">
        <f t="shared" si="105"/>
        <v>805000</v>
      </c>
      <c r="Y149" s="25">
        <f t="shared" si="106"/>
        <v>805000</v>
      </c>
      <c r="AA149" s="61" t="s">
        <v>430</v>
      </c>
      <c r="AB149" s="61" t="s">
        <v>431</v>
      </c>
      <c r="AC149" s="103">
        <v>69262</v>
      </c>
      <c r="AD149" s="93">
        <v>62464</v>
      </c>
      <c r="AE149" s="93">
        <v>59671</v>
      </c>
      <c r="AF149" s="93">
        <v>36124</v>
      </c>
      <c r="AG149" s="93">
        <v>25456</v>
      </c>
      <c r="AH149" s="104">
        <v>25473</v>
      </c>
      <c r="AI149" s="103">
        <v>765000</v>
      </c>
      <c r="AJ149" s="93">
        <v>805000</v>
      </c>
      <c r="AK149" s="93">
        <v>805000</v>
      </c>
      <c r="AL149" s="93">
        <v>614104.222</v>
      </c>
      <c r="AM149" s="93">
        <v>675914.92</v>
      </c>
      <c r="AN149" s="104">
        <v>744790.301</v>
      </c>
      <c r="AP149" s="25">
        <f t="shared" si="107"/>
        <v>64367.44</v>
      </c>
      <c r="AQ149" s="25">
        <f t="shared" si="85"/>
        <v>60453.03999999999</v>
      </c>
      <c r="AR149" s="25">
        <f t="shared" si="86"/>
        <v>42717.16</v>
      </c>
      <c r="AS149" s="25">
        <f t="shared" si="87"/>
        <v>28443.04</v>
      </c>
      <c r="AT149" s="25">
        <f t="shared" si="88"/>
        <v>25468.239999999998</v>
      </c>
      <c r="AU149" s="25">
        <f t="shared" si="108"/>
        <v>786048</v>
      </c>
      <c r="AV149" s="25">
        <f t="shared" si="89"/>
        <v>805000</v>
      </c>
      <c r="AW149" s="25">
        <f t="shared" si="90"/>
        <v>704550.6416164</v>
      </c>
      <c r="AX149" s="25">
        <f t="shared" si="91"/>
        <v>646629.0112876</v>
      </c>
      <c r="AY149" s="25">
        <f t="shared" si="109"/>
        <v>712157.1454822</v>
      </c>
      <c r="BA149" s="61" t="s">
        <v>430</v>
      </c>
      <c r="BB149" s="61" t="s">
        <v>431</v>
      </c>
      <c r="BC149" s="103">
        <v>69262</v>
      </c>
      <c r="BD149" s="93">
        <v>62464</v>
      </c>
      <c r="BE149" s="93">
        <v>59671</v>
      </c>
      <c r="BF149" s="93">
        <v>52830</v>
      </c>
      <c r="BG149" s="93">
        <v>36863</v>
      </c>
      <c r="BH149" s="104">
        <v>37238</v>
      </c>
      <c r="BI149" s="103">
        <v>765000</v>
      </c>
      <c r="BJ149" s="93">
        <v>805000</v>
      </c>
      <c r="BK149" s="93">
        <v>805000</v>
      </c>
      <c r="BL149" s="93">
        <v>805000</v>
      </c>
      <c r="BM149" s="93">
        <v>805000</v>
      </c>
      <c r="BN149" s="104">
        <v>805000</v>
      </c>
      <c r="BP149" s="25">
        <f t="shared" si="110"/>
        <v>64367.44</v>
      </c>
      <c r="BQ149" s="25">
        <f t="shared" si="92"/>
        <v>60453.03999999999</v>
      </c>
      <c r="BR149" s="25">
        <f t="shared" si="93"/>
        <v>54745.479999999996</v>
      </c>
      <c r="BS149" s="25">
        <f t="shared" si="94"/>
        <v>41333.76</v>
      </c>
      <c r="BT149" s="25">
        <f t="shared" si="95"/>
        <v>37133</v>
      </c>
      <c r="BU149" s="25">
        <f t="shared" si="111"/>
        <v>786048</v>
      </c>
      <c r="BV149" s="25">
        <f t="shared" si="112"/>
        <v>805000</v>
      </c>
      <c r="BW149" s="25">
        <f t="shared" si="113"/>
        <v>805000</v>
      </c>
      <c r="BX149" s="25">
        <f t="shared" si="96"/>
        <v>805000</v>
      </c>
      <c r="BY149" s="25">
        <f t="shared" si="114"/>
        <v>805000</v>
      </c>
      <c r="CA149" s="59">
        <f t="shared" si="115"/>
        <v>0</v>
      </c>
      <c r="CB149" s="59">
        <f t="shared" si="116"/>
        <v>0</v>
      </c>
      <c r="CC149" s="59">
        <f t="shared" si="117"/>
        <v>-12028.319999999992</v>
      </c>
      <c r="CD149" s="59">
        <f t="shared" si="118"/>
        <v>-12890.720000000001</v>
      </c>
      <c r="CE149" s="59">
        <f t="shared" si="119"/>
        <v>-11664.760000000002</v>
      </c>
      <c r="CF149" s="59">
        <f t="shared" si="120"/>
        <v>0</v>
      </c>
      <c r="CG149" s="59">
        <f t="shared" si="121"/>
        <v>0</v>
      </c>
      <c r="CH149" s="59">
        <f t="shared" si="122"/>
        <v>-100449.35838360002</v>
      </c>
      <c r="CI149" s="59">
        <f t="shared" si="123"/>
        <v>-158370.98871239997</v>
      </c>
      <c r="CJ149" s="59">
        <f t="shared" si="124"/>
        <v>-92842.85451780003</v>
      </c>
    </row>
    <row r="150" spans="1:88" ht="15">
      <c r="A150" s="61" t="s">
        <v>348</v>
      </c>
      <c r="B150" s="61" t="s">
        <v>349</v>
      </c>
      <c r="C150" s="80">
        <v>5067967</v>
      </c>
      <c r="D150" s="67">
        <v>5584734</v>
      </c>
      <c r="E150" s="75">
        <v>6047788</v>
      </c>
      <c r="F150" s="76">
        <v>4211652</v>
      </c>
      <c r="G150" s="75">
        <v>4185879</v>
      </c>
      <c r="H150" s="76">
        <v>4170989</v>
      </c>
      <c r="I150" s="82">
        <v>16922264</v>
      </c>
      <c r="J150" s="69">
        <v>17429932</v>
      </c>
      <c r="K150" s="77">
        <v>17429932</v>
      </c>
      <c r="L150" s="78">
        <v>15152736.524</v>
      </c>
      <c r="M150" s="77">
        <v>15054835.828</v>
      </c>
      <c r="N150" s="78">
        <v>15020676.256000001</v>
      </c>
      <c r="P150" s="25">
        <f t="shared" si="97"/>
        <v>5440039.24</v>
      </c>
      <c r="Q150" s="25">
        <f t="shared" si="98"/>
        <v>5918132.88</v>
      </c>
      <c r="R150" s="25">
        <f t="shared" si="99"/>
        <v>4725770.08</v>
      </c>
      <c r="S150" s="25">
        <f t="shared" si="100"/>
        <v>4193095.44</v>
      </c>
      <c r="T150" s="25">
        <f t="shared" si="101"/>
        <v>4175158.2</v>
      </c>
      <c r="U150" s="25">
        <f t="shared" si="102"/>
        <v>17189398.9016</v>
      </c>
      <c r="V150" s="25">
        <f t="shared" si="103"/>
        <v>17429932</v>
      </c>
      <c r="W150" s="25">
        <f t="shared" si="104"/>
        <v>16231671.7405288</v>
      </c>
      <c r="X150" s="25">
        <f t="shared" si="105"/>
        <v>15101221.1777648</v>
      </c>
      <c r="Y150" s="25">
        <f t="shared" si="106"/>
        <v>15036861.061213601</v>
      </c>
      <c r="AA150" s="61" t="s">
        <v>348</v>
      </c>
      <c r="AB150" s="61" t="s">
        <v>349</v>
      </c>
      <c r="AC150" s="103">
        <v>5067967</v>
      </c>
      <c r="AD150" s="93">
        <v>5584734</v>
      </c>
      <c r="AE150" s="93">
        <v>6047788</v>
      </c>
      <c r="AF150" s="93">
        <v>3035618</v>
      </c>
      <c r="AG150" s="93">
        <v>3183632</v>
      </c>
      <c r="AH150" s="104">
        <v>3520859</v>
      </c>
      <c r="AI150" s="103">
        <v>16922264</v>
      </c>
      <c r="AJ150" s="93">
        <v>17429932</v>
      </c>
      <c r="AK150" s="93">
        <v>17429932</v>
      </c>
      <c r="AL150" s="93">
        <v>10816628.159</v>
      </c>
      <c r="AM150" s="93">
        <v>11946295.33</v>
      </c>
      <c r="AN150" s="104">
        <v>13203219.474</v>
      </c>
      <c r="AP150" s="25">
        <f t="shared" si="107"/>
        <v>5440039.24</v>
      </c>
      <c r="AQ150" s="25">
        <f t="shared" si="85"/>
        <v>5918132.88</v>
      </c>
      <c r="AR150" s="25">
        <f t="shared" si="86"/>
        <v>3879025.6</v>
      </c>
      <c r="AS150" s="25">
        <f t="shared" si="87"/>
        <v>3142188.08</v>
      </c>
      <c r="AT150" s="25">
        <f t="shared" si="88"/>
        <v>3426435.44</v>
      </c>
      <c r="AU150" s="25">
        <f t="shared" si="108"/>
        <v>17189398.9016</v>
      </c>
      <c r="AV150" s="25">
        <f t="shared" si="89"/>
        <v>17429932</v>
      </c>
      <c r="AW150" s="25">
        <f t="shared" si="90"/>
        <v>13950011.518865801</v>
      </c>
      <c r="AX150" s="25">
        <f t="shared" si="91"/>
        <v>11411059.0243802</v>
      </c>
      <c r="AY150" s="25">
        <f t="shared" si="109"/>
        <v>12607688.8145728</v>
      </c>
      <c r="BA150" s="61" t="s">
        <v>348</v>
      </c>
      <c r="BB150" s="61" t="s">
        <v>349</v>
      </c>
      <c r="BC150" s="103">
        <v>5067967</v>
      </c>
      <c r="BD150" s="93">
        <v>5584734</v>
      </c>
      <c r="BE150" s="93">
        <v>6047788</v>
      </c>
      <c r="BF150" s="93">
        <v>4416964</v>
      </c>
      <c r="BG150" s="93">
        <v>4630896</v>
      </c>
      <c r="BH150" s="104">
        <v>5118159</v>
      </c>
      <c r="BI150" s="103">
        <v>16922264</v>
      </c>
      <c r="BJ150" s="93">
        <v>17429932</v>
      </c>
      <c r="BK150" s="93">
        <v>17429932</v>
      </c>
      <c r="BL150" s="93">
        <v>15728077.761</v>
      </c>
      <c r="BM150" s="93">
        <v>17372253.476999998</v>
      </c>
      <c r="BN150" s="104">
        <v>17429932</v>
      </c>
      <c r="BP150" s="25">
        <f t="shared" si="110"/>
        <v>5440039.24</v>
      </c>
      <c r="BQ150" s="25">
        <f t="shared" si="92"/>
        <v>5918132.88</v>
      </c>
      <c r="BR150" s="25">
        <f t="shared" si="93"/>
        <v>4873594.720000001</v>
      </c>
      <c r="BS150" s="25">
        <f t="shared" si="94"/>
        <v>4570995.04</v>
      </c>
      <c r="BT150" s="25">
        <f t="shared" si="95"/>
        <v>4981725.36</v>
      </c>
      <c r="BU150" s="25">
        <f t="shared" si="111"/>
        <v>17189398.9016</v>
      </c>
      <c r="BV150" s="25">
        <f t="shared" si="112"/>
        <v>17429932</v>
      </c>
      <c r="BW150" s="25">
        <f t="shared" si="113"/>
        <v>16534416.2994382</v>
      </c>
      <c r="BX150" s="25">
        <f t="shared" si="96"/>
        <v>16593243.0227592</v>
      </c>
      <c r="BY150" s="25">
        <f t="shared" si="114"/>
        <v>17402603.915802598</v>
      </c>
      <c r="CA150" s="59">
        <f t="shared" si="115"/>
        <v>0</v>
      </c>
      <c r="CB150" s="59">
        <f t="shared" si="116"/>
        <v>0</v>
      </c>
      <c r="CC150" s="59">
        <f t="shared" si="117"/>
        <v>-994569.1200000006</v>
      </c>
      <c r="CD150" s="59">
        <f t="shared" si="118"/>
        <v>-1428806.96</v>
      </c>
      <c r="CE150" s="59">
        <f t="shared" si="119"/>
        <v>-1555289.9200000004</v>
      </c>
      <c r="CF150" s="59">
        <f t="shared" si="120"/>
        <v>0</v>
      </c>
      <c r="CG150" s="59">
        <f t="shared" si="121"/>
        <v>0</v>
      </c>
      <c r="CH150" s="59">
        <f t="shared" si="122"/>
        <v>-2584404.7805723995</v>
      </c>
      <c r="CI150" s="59">
        <f t="shared" si="123"/>
        <v>-5182183.9983789995</v>
      </c>
      <c r="CJ150" s="59">
        <f t="shared" si="124"/>
        <v>-4794915.101229798</v>
      </c>
    </row>
    <row r="151" spans="1:88" ht="15">
      <c r="A151" s="61" t="s">
        <v>428</v>
      </c>
      <c r="B151" s="61" t="s">
        <v>429</v>
      </c>
      <c r="C151" s="80">
        <v>156598</v>
      </c>
      <c r="D151" s="67">
        <v>167210</v>
      </c>
      <c r="E151" s="75">
        <v>178321</v>
      </c>
      <c r="F151" s="76">
        <v>125594</v>
      </c>
      <c r="G151" s="75">
        <v>125033</v>
      </c>
      <c r="H151" s="76">
        <v>124475</v>
      </c>
      <c r="I151" s="82">
        <v>925000</v>
      </c>
      <c r="J151" s="69">
        <v>925000</v>
      </c>
      <c r="K151" s="77">
        <v>925000</v>
      </c>
      <c r="L151" s="78">
        <v>925000</v>
      </c>
      <c r="M151" s="77">
        <v>925000</v>
      </c>
      <c r="N151" s="78">
        <v>925000</v>
      </c>
      <c r="P151" s="25">
        <f t="shared" si="97"/>
        <v>164238.64</v>
      </c>
      <c r="Q151" s="25">
        <f t="shared" si="98"/>
        <v>175209.91999999998</v>
      </c>
      <c r="R151" s="25">
        <f t="shared" si="99"/>
        <v>140357.56</v>
      </c>
      <c r="S151" s="25">
        <f t="shared" si="100"/>
        <v>125190.08</v>
      </c>
      <c r="T151" s="25">
        <f t="shared" si="101"/>
        <v>124631.24</v>
      </c>
      <c r="U151" s="25">
        <f t="shared" si="102"/>
        <v>925000</v>
      </c>
      <c r="V151" s="25">
        <f t="shared" si="103"/>
        <v>925000</v>
      </c>
      <c r="W151" s="25">
        <f t="shared" si="104"/>
        <v>925000</v>
      </c>
      <c r="X151" s="25">
        <f t="shared" si="105"/>
        <v>925000</v>
      </c>
      <c r="Y151" s="25">
        <f t="shared" si="106"/>
        <v>925000</v>
      </c>
      <c r="AA151" s="61" t="s">
        <v>428</v>
      </c>
      <c r="AB151" s="61" t="s">
        <v>429</v>
      </c>
      <c r="AC151" s="103">
        <v>156598</v>
      </c>
      <c r="AD151" s="93">
        <v>167210</v>
      </c>
      <c r="AE151" s="93">
        <v>178321</v>
      </c>
      <c r="AF151" s="93">
        <v>89724</v>
      </c>
      <c r="AG151" s="93">
        <v>68566</v>
      </c>
      <c r="AH151" s="104">
        <v>71733</v>
      </c>
      <c r="AI151" s="103">
        <v>925000</v>
      </c>
      <c r="AJ151" s="93">
        <v>925000</v>
      </c>
      <c r="AK151" s="93">
        <v>925000</v>
      </c>
      <c r="AL151" s="93">
        <v>891958.376</v>
      </c>
      <c r="AM151" s="93">
        <v>925000</v>
      </c>
      <c r="AN151" s="104">
        <v>925000</v>
      </c>
      <c r="AP151" s="25">
        <f t="shared" si="107"/>
        <v>164238.64</v>
      </c>
      <c r="AQ151" s="25">
        <f t="shared" si="85"/>
        <v>175209.91999999998</v>
      </c>
      <c r="AR151" s="25">
        <f t="shared" si="86"/>
        <v>114531.16</v>
      </c>
      <c r="AS151" s="25">
        <f t="shared" si="87"/>
        <v>74490.23999999999</v>
      </c>
      <c r="AT151" s="25">
        <f t="shared" si="88"/>
        <v>70846.23999999999</v>
      </c>
      <c r="AU151" s="25">
        <f t="shared" si="108"/>
        <v>925000</v>
      </c>
      <c r="AV151" s="25">
        <f t="shared" si="89"/>
        <v>925000</v>
      </c>
      <c r="AW151" s="25">
        <f t="shared" si="90"/>
        <v>907613.4974512</v>
      </c>
      <c r="AX151" s="25">
        <f t="shared" si="91"/>
        <v>909344.8785488</v>
      </c>
      <c r="AY151" s="25">
        <f t="shared" si="109"/>
        <v>925000</v>
      </c>
      <c r="BA151" s="61" t="s">
        <v>428</v>
      </c>
      <c r="BB151" s="61" t="s">
        <v>429</v>
      </c>
      <c r="BC151" s="103">
        <v>156598</v>
      </c>
      <c r="BD151" s="93">
        <v>167210</v>
      </c>
      <c r="BE151" s="93">
        <v>178321</v>
      </c>
      <c r="BF151" s="93">
        <v>130841</v>
      </c>
      <c r="BG151" s="93">
        <v>99678</v>
      </c>
      <c r="BH151" s="104">
        <v>103942</v>
      </c>
      <c r="BI151" s="103">
        <v>925000</v>
      </c>
      <c r="BJ151" s="93">
        <v>925000</v>
      </c>
      <c r="BK151" s="93">
        <v>925000</v>
      </c>
      <c r="BL151" s="93">
        <v>925000</v>
      </c>
      <c r="BM151" s="93">
        <v>925000</v>
      </c>
      <c r="BN151" s="104">
        <v>925000</v>
      </c>
      <c r="BP151" s="25">
        <f t="shared" si="110"/>
        <v>164238.64</v>
      </c>
      <c r="BQ151" s="25">
        <f t="shared" si="92"/>
        <v>175209.91999999998</v>
      </c>
      <c r="BR151" s="25">
        <f t="shared" si="93"/>
        <v>144135.4</v>
      </c>
      <c r="BS151" s="25">
        <f t="shared" si="94"/>
        <v>108403.64000000001</v>
      </c>
      <c r="BT151" s="25">
        <f t="shared" si="95"/>
        <v>102748.07999999999</v>
      </c>
      <c r="BU151" s="25">
        <f t="shared" si="111"/>
        <v>925000</v>
      </c>
      <c r="BV151" s="25">
        <f t="shared" si="112"/>
        <v>925000</v>
      </c>
      <c r="BW151" s="25">
        <f t="shared" si="113"/>
        <v>925000</v>
      </c>
      <c r="BX151" s="25">
        <f t="shared" si="96"/>
        <v>925000</v>
      </c>
      <c r="BY151" s="25">
        <f t="shared" si="114"/>
        <v>925000</v>
      </c>
      <c r="CA151" s="59">
        <f t="shared" si="115"/>
        <v>0</v>
      </c>
      <c r="CB151" s="59">
        <f t="shared" si="116"/>
        <v>0</v>
      </c>
      <c r="CC151" s="59">
        <f t="shared" si="117"/>
        <v>-29604.23999999999</v>
      </c>
      <c r="CD151" s="59">
        <f t="shared" si="118"/>
        <v>-33913.40000000002</v>
      </c>
      <c r="CE151" s="59">
        <f t="shared" si="119"/>
        <v>-31901.839999999997</v>
      </c>
      <c r="CF151" s="59">
        <f t="shared" si="120"/>
        <v>0</v>
      </c>
      <c r="CG151" s="59">
        <f t="shared" si="121"/>
        <v>0</v>
      </c>
      <c r="CH151" s="59">
        <f t="shared" si="122"/>
        <v>-17386.502548799966</v>
      </c>
      <c r="CI151" s="59">
        <f t="shared" si="123"/>
        <v>-15655.121451199986</v>
      </c>
      <c r="CJ151" s="59">
        <f t="shared" si="124"/>
        <v>0</v>
      </c>
    </row>
    <row r="152" spans="1:88" ht="15">
      <c r="A152" s="61" t="s">
        <v>616</v>
      </c>
      <c r="B152" s="61" t="s">
        <v>617</v>
      </c>
      <c r="C152" s="80">
        <v>755474</v>
      </c>
      <c r="D152" s="67">
        <v>825038</v>
      </c>
      <c r="E152" s="75">
        <v>918975</v>
      </c>
      <c r="F152" s="76">
        <v>930053</v>
      </c>
      <c r="G152" s="75">
        <v>930195</v>
      </c>
      <c r="H152" s="76">
        <v>929550</v>
      </c>
      <c r="I152" s="82">
        <v>156000</v>
      </c>
      <c r="J152" s="69">
        <v>159000</v>
      </c>
      <c r="K152" s="77">
        <v>159000</v>
      </c>
      <c r="L152" s="78">
        <v>159000</v>
      </c>
      <c r="M152" s="77">
        <v>159000</v>
      </c>
      <c r="N152" s="78">
        <v>159000</v>
      </c>
      <c r="P152" s="25">
        <f t="shared" si="97"/>
        <v>805560.0800000001</v>
      </c>
      <c r="Q152" s="25">
        <f t="shared" si="98"/>
        <v>892672.64</v>
      </c>
      <c r="R152" s="25">
        <f t="shared" si="99"/>
        <v>926951.16</v>
      </c>
      <c r="S152" s="25">
        <f t="shared" si="100"/>
        <v>930155.24</v>
      </c>
      <c r="T152" s="25">
        <f t="shared" si="101"/>
        <v>929730.6000000001</v>
      </c>
      <c r="U152" s="25">
        <f t="shared" si="102"/>
        <v>157578.6</v>
      </c>
      <c r="V152" s="25">
        <f t="shared" si="103"/>
        <v>159000</v>
      </c>
      <c r="W152" s="25">
        <f t="shared" si="104"/>
        <v>159000</v>
      </c>
      <c r="X152" s="25">
        <f t="shared" si="105"/>
        <v>159000</v>
      </c>
      <c r="Y152" s="25">
        <f t="shared" si="106"/>
        <v>159000</v>
      </c>
      <c r="AA152" s="61" t="s">
        <v>616</v>
      </c>
      <c r="AB152" s="61" t="s">
        <v>617</v>
      </c>
      <c r="AC152" s="103">
        <v>755474</v>
      </c>
      <c r="AD152" s="93">
        <v>825038</v>
      </c>
      <c r="AE152" s="93">
        <v>918975</v>
      </c>
      <c r="AF152" s="93">
        <v>774192</v>
      </c>
      <c r="AG152" s="93">
        <v>839921</v>
      </c>
      <c r="AH152" s="104">
        <v>880887</v>
      </c>
      <c r="AI152" s="103">
        <v>156000</v>
      </c>
      <c r="AJ152" s="93">
        <v>159000</v>
      </c>
      <c r="AK152" s="93">
        <v>159000</v>
      </c>
      <c r="AL152" s="93">
        <v>159000</v>
      </c>
      <c r="AM152" s="93">
        <v>159000</v>
      </c>
      <c r="AN152" s="104">
        <v>159000</v>
      </c>
      <c r="AP152" s="25">
        <f t="shared" si="107"/>
        <v>805560.0800000001</v>
      </c>
      <c r="AQ152" s="25">
        <f t="shared" si="85"/>
        <v>892672.64</v>
      </c>
      <c r="AR152" s="25">
        <f t="shared" si="86"/>
        <v>814731.24</v>
      </c>
      <c r="AS152" s="25">
        <f t="shared" si="87"/>
        <v>821516.88</v>
      </c>
      <c r="AT152" s="25">
        <f t="shared" si="88"/>
        <v>869416.52</v>
      </c>
      <c r="AU152" s="25">
        <f t="shared" si="108"/>
        <v>157578.6</v>
      </c>
      <c r="AV152" s="25">
        <f t="shared" si="89"/>
        <v>159000</v>
      </c>
      <c r="AW152" s="25">
        <f t="shared" si="90"/>
        <v>159000</v>
      </c>
      <c r="AX152" s="25">
        <f t="shared" si="91"/>
        <v>159000</v>
      </c>
      <c r="AY152" s="25">
        <f t="shared" si="109"/>
        <v>159000</v>
      </c>
      <c r="BA152" s="61" t="s">
        <v>616</v>
      </c>
      <c r="BB152" s="61" t="s">
        <v>617</v>
      </c>
      <c r="BC152" s="103">
        <v>755474</v>
      </c>
      <c r="BD152" s="93">
        <v>825038</v>
      </c>
      <c r="BE152" s="93">
        <v>918975</v>
      </c>
      <c r="BF152" s="93">
        <v>930258</v>
      </c>
      <c r="BG152" s="93">
        <v>895764</v>
      </c>
      <c r="BH152" s="104">
        <v>880740</v>
      </c>
      <c r="BI152" s="103">
        <v>156000</v>
      </c>
      <c r="BJ152" s="93">
        <v>159000</v>
      </c>
      <c r="BK152" s="93">
        <v>159000</v>
      </c>
      <c r="BL152" s="93">
        <v>159000</v>
      </c>
      <c r="BM152" s="93">
        <v>159000</v>
      </c>
      <c r="BN152" s="104">
        <v>159000</v>
      </c>
      <c r="BP152" s="25">
        <f t="shared" si="110"/>
        <v>805560.0800000001</v>
      </c>
      <c r="BQ152" s="25">
        <f t="shared" si="92"/>
        <v>892672.64</v>
      </c>
      <c r="BR152" s="25">
        <f t="shared" si="93"/>
        <v>927098.76</v>
      </c>
      <c r="BS152" s="25">
        <f t="shared" si="94"/>
        <v>905422.32</v>
      </c>
      <c r="BT152" s="25">
        <f t="shared" si="95"/>
        <v>884946.72</v>
      </c>
      <c r="BU152" s="25">
        <f t="shared" si="111"/>
        <v>157578.6</v>
      </c>
      <c r="BV152" s="25">
        <f t="shared" si="112"/>
        <v>159000</v>
      </c>
      <c r="BW152" s="25">
        <f t="shared" si="113"/>
        <v>159000</v>
      </c>
      <c r="BX152" s="25">
        <f t="shared" si="96"/>
        <v>159000</v>
      </c>
      <c r="BY152" s="25">
        <f t="shared" si="114"/>
        <v>159000</v>
      </c>
      <c r="CA152" s="59">
        <f t="shared" si="115"/>
        <v>0</v>
      </c>
      <c r="CB152" s="59">
        <f t="shared" si="116"/>
        <v>0</v>
      </c>
      <c r="CC152" s="59">
        <f t="shared" si="117"/>
        <v>-112367.52000000002</v>
      </c>
      <c r="CD152" s="59">
        <f t="shared" si="118"/>
        <v>-83905.43999999994</v>
      </c>
      <c r="CE152" s="59">
        <f t="shared" si="119"/>
        <v>-15530.199999999953</v>
      </c>
      <c r="CF152" s="59">
        <f t="shared" si="120"/>
        <v>0</v>
      </c>
      <c r="CG152" s="59">
        <f t="shared" si="121"/>
        <v>0</v>
      </c>
      <c r="CH152" s="59">
        <f t="shared" si="122"/>
        <v>0</v>
      </c>
      <c r="CI152" s="59">
        <f t="shared" si="123"/>
        <v>0</v>
      </c>
      <c r="CJ152" s="59">
        <f t="shared" si="124"/>
        <v>0</v>
      </c>
    </row>
    <row r="153" spans="1:88" ht="15">
      <c r="A153" s="61" t="s">
        <v>178</v>
      </c>
      <c r="B153" s="61" t="s">
        <v>179</v>
      </c>
      <c r="C153" s="80">
        <v>109381</v>
      </c>
      <c r="D153" s="67">
        <v>243740</v>
      </c>
      <c r="E153" s="75">
        <v>351378</v>
      </c>
      <c r="F153" s="76">
        <v>247522</v>
      </c>
      <c r="G153" s="75">
        <v>245702</v>
      </c>
      <c r="H153" s="76">
        <v>243804</v>
      </c>
      <c r="I153" s="82">
        <v>5515892.772</v>
      </c>
      <c r="J153" s="69">
        <v>5533883.486</v>
      </c>
      <c r="K153" s="77">
        <v>5533884</v>
      </c>
      <c r="L153" s="78">
        <v>4287229.12</v>
      </c>
      <c r="M153" s="77">
        <v>4260087.364</v>
      </c>
      <c r="N153" s="78">
        <v>4250498.401</v>
      </c>
      <c r="P153" s="25">
        <f t="shared" si="97"/>
        <v>206119.47999999998</v>
      </c>
      <c r="Q153" s="25">
        <f t="shared" si="98"/>
        <v>321239.36</v>
      </c>
      <c r="R153" s="25">
        <f t="shared" si="99"/>
        <v>276601.68</v>
      </c>
      <c r="S153" s="25">
        <f t="shared" si="100"/>
        <v>246211.6</v>
      </c>
      <c r="T153" s="25">
        <f t="shared" si="101"/>
        <v>244335.44</v>
      </c>
      <c r="U153" s="25">
        <f t="shared" si="102"/>
        <v>5525359.485706801</v>
      </c>
      <c r="V153" s="25">
        <f t="shared" si="103"/>
        <v>5533883.756466799</v>
      </c>
      <c r="W153" s="25">
        <f t="shared" si="104"/>
        <v>4877894.202144001</v>
      </c>
      <c r="X153" s="25">
        <f t="shared" si="105"/>
        <v>4272947.1279927995</v>
      </c>
      <c r="Y153" s="25">
        <f t="shared" si="106"/>
        <v>4255041.6516694</v>
      </c>
      <c r="AA153" s="61" t="s">
        <v>178</v>
      </c>
      <c r="AB153" s="61" t="s">
        <v>179</v>
      </c>
      <c r="AC153" s="103">
        <v>109381</v>
      </c>
      <c r="AD153" s="93">
        <v>243740</v>
      </c>
      <c r="AE153" s="93">
        <v>351378</v>
      </c>
      <c r="AF153" s="93">
        <v>173894</v>
      </c>
      <c r="AG153" s="93">
        <v>177622</v>
      </c>
      <c r="AH153" s="104">
        <v>187024</v>
      </c>
      <c r="AI153" s="103">
        <v>5515892.772</v>
      </c>
      <c r="AJ153" s="93">
        <v>5533883.486</v>
      </c>
      <c r="AK153" s="93">
        <v>5533884</v>
      </c>
      <c r="AL153" s="93">
        <v>3046933.531</v>
      </c>
      <c r="AM153" s="93">
        <v>3412611.897</v>
      </c>
      <c r="AN153" s="104">
        <v>3761249.495</v>
      </c>
      <c r="AP153" s="25">
        <f t="shared" si="107"/>
        <v>206119.47999999998</v>
      </c>
      <c r="AQ153" s="25">
        <f t="shared" si="85"/>
        <v>321239.36</v>
      </c>
      <c r="AR153" s="25">
        <f t="shared" si="86"/>
        <v>223589.52000000002</v>
      </c>
      <c r="AS153" s="25">
        <f t="shared" si="87"/>
        <v>176578.16</v>
      </c>
      <c r="AT153" s="25">
        <f t="shared" si="88"/>
        <v>184391.44</v>
      </c>
      <c r="AU153" s="25">
        <f t="shared" si="108"/>
        <v>5525359.485706801</v>
      </c>
      <c r="AV153" s="25">
        <f t="shared" si="89"/>
        <v>5533883.756466799</v>
      </c>
      <c r="AW153" s="25">
        <f t="shared" si="90"/>
        <v>4225250.663212201</v>
      </c>
      <c r="AX153" s="25">
        <f t="shared" si="91"/>
        <v>3239353.4871892</v>
      </c>
      <c r="AY153" s="25">
        <f t="shared" si="109"/>
        <v>3596065.0010676</v>
      </c>
      <c r="BA153" s="61" t="s">
        <v>178</v>
      </c>
      <c r="BB153" s="61" t="s">
        <v>179</v>
      </c>
      <c r="BC153" s="103">
        <v>109381</v>
      </c>
      <c r="BD153" s="93">
        <v>243740</v>
      </c>
      <c r="BE153" s="93">
        <v>351378</v>
      </c>
      <c r="BF153" s="93">
        <v>254975</v>
      </c>
      <c r="BG153" s="93">
        <v>258793</v>
      </c>
      <c r="BH153" s="104">
        <v>271984</v>
      </c>
      <c r="BI153" s="103">
        <v>5515892.772</v>
      </c>
      <c r="BJ153" s="93">
        <v>5533883.486</v>
      </c>
      <c r="BK153" s="93">
        <v>5533884</v>
      </c>
      <c r="BL153" s="93">
        <v>4429009.065</v>
      </c>
      <c r="BM153" s="93">
        <v>4962410.603</v>
      </c>
      <c r="BN153" s="104">
        <v>5469908.547</v>
      </c>
      <c r="BP153" s="25">
        <f t="shared" si="110"/>
        <v>206119.47999999998</v>
      </c>
      <c r="BQ153" s="25">
        <f t="shared" si="92"/>
        <v>321239.36</v>
      </c>
      <c r="BR153" s="25">
        <f t="shared" si="93"/>
        <v>281967.84</v>
      </c>
      <c r="BS153" s="25">
        <f t="shared" si="94"/>
        <v>257723.96</v>
      </c>
      <c r="BT153" s="25">
        <f t="shared" si="95"/>
        <v>268290.52</v>
      </c>
      <c r="BU153" s="25">
        <f t="shared" si="111"/>
        <v>5525359.485706801</v>
      </c>
      <c r="BV153" s="25">
        <f t="shared" si="112"/>
        <v>5533883.756466799</v>
      </c>
      <c r="BW153" s="25">
        <f t="shared" si="113"/>
        <v>4952498.809203001</v>
      </c>
      <c r="BX153" s="25">
        <f t="shared" si="96"/>
        <v>4709684.9542956</v>
      </c>
      <c r="BY153" s="25">
        <f t="shared" si="114"/>
        <v>5229456.021132801</v>
      </c>
      <c r="CA153" s="59">
        <f t="shared" si="115"/>
        <v>0</v>
      </c>
      <c r="CB153" s="59">
        <f t="shared" si="116"/>
        <v>0</v>
      </c>
      <c r="CC153" s="59">
        <f t="shared" si="117"/>
        <v>-58378.32000000001</v>
      </c>
      <c r="CD153" s="59">
        <f t="shared" si="118"/>
        <v>-81145.79999999999</v>
      </c>
      <c r="CE153" s="59">
        <f t="shared" si="119"/>
        <v>-83899.08000000002</v>
      </c>
      <c r="CF153" s="59">
        <f t="shared" si="120"/>
        <v>0</v>
      </c>
      <c r="CG153" s="59">
        <f t="shared" si="121"/>
        <v>0</v>
      </c>
      <c r="CH153" s="59">
        <f t="shared" si="122"/>
        <v>-727248.1459908001</v>
      </c>
      <c r="CI153" s="59">
        <f t="shared" si="123"/>
        <v>-1470331.4671064</v>
      </c>
      <c r="CJ153" s="59">
        <f t="shared" si="124"/>
        <v>-1633391.0200652005</v>
      </c>
    </row>
    <row r="154" spans="1:88" ht="15">
      <c r="A154" s="61" t="s">
        <v>516</v>
      </c>
      <c r="B154" s="61" t="s">
        <v>517</v>
      </c>
      <c r="C154" s="80">
        <v>27237</v>
      </c>
      <c r="D154" s="67">
        <v>0</v>
      </c>
      <c r="E154" s="75">
        <v>0</v>
      </c>
      <c r="F154" s="76">
        <v>0</v>
      </c>
      <c r="G154" s="75">
        <v>0</v>
      </c>
      <c r="H154" s="76">
        <v>0</v>
      </c>
      <c r="I154" s="82">
        <v>155000</v>
      </c>
      <c r="J154" s="69">
        <v>0</v>
      </c>
      <c r="K154" s="77">
        <v>0</v>
      </c>
      <c r="L154" s="78">
        <v>0</v>
      </c>
      <c r="M154" s="77">
        <v>0</v>
      </c>
      <c r="N154" s="78">
        <v>0</v>
      </c>
      <c r="P154" s="25">
        <f t="shared" si="97"/>
        <v>7626.360000000001</v>
      </c>
      <c r="Q154" s="25">
        <f t="shared" si="98"/>
        <v>0</v>
      </c>
      <c r="R154" s="25">
        <f t="shared" si="99"/>
        <v>0</v>
      </c>
      <c r="S154" s="25">
        <f t="shared" si="100"/>
        <v>0</v>
      </c>
      <c r="T154" s="25">
        <f t="shared" si="101"/>
        <v>0</v>
      </c>
      <c r="U154" s="25">
        <f t="shared" si="102"/>
        <v>73439</v>
      </c>
      <c r="V154" s="25">
        <f t="shared" si="103"/>
        <v>0</v>
      </c>
      <c r="W154" s="25">
        <f t="shared" si="104"/>
        <v>0</v>
      </c>
      <c r="X154" s="25">
        <f t="shared" si="105"/>
        <v>0</v>
      </c>
      <c r="Y154" s="25">
        <f t="shared" si="106"/>
        <v>0</v>
      </c>
      <c r="AA154" s="61" t="s">
        <v>516</v>
      </c>
      <c r="AB154" s="61" t="s">
        <v>517</v>
      </c>
      <c r="AC154" s="103">
        <v>27237</v>
      </c>
      <c r="AD154" s="93">
        <v>0</v>
      </c>
      <c r="AE154" s="93">
        <v>0</v>
      </c>
      <c r="AF154" s="93">
        <v>0</v>
      </c>
      <c r="AG154" s="93">
        <v>0</v>
      </c>
      <c r="AH154" s="104">
        <v>0</v>
      </c>
      <c r="AI154" s="103">
        <v>155000</v>
      </c>
      <c r="AJ154" s="93">
        <v>0</v>
      </c>
      <c r="AK154" s="93">
        <v>0</v>
      </c>
      <c r="AL154" s="93">
        <v>0</v>
      </c>
      <c r="AM154" s="93">
        <v>0</v>
      </c>
      <c r="AN154" s="104">
        <v>0</v>
      </c>
      <c r="AP154" s="25">
        <f t="shared" si="107"/>
        <v>7626.360000000001</v>
      </c>
      <c r="AQ154" s="25">
        <f t="shared" si="85"/>
        <v>0</v>
      </c>
      <c r="AR154" s="25">
        <f t="shared" si="86"/>
        <v>0</v>
      </c>
      <c r="AS154" s="25">
        <f t="shared" si="87"/>
        <v>0</v>
      </c>
      <c r="AT154" s="25">
        <f t="shared" si="88"/>
        <v>0</v>
      </c>
      <c r="AU154" s="25">
        <f t="shared" si="108"/>
        <v>73439</v>
      </c>
      <c r="AV154" s="25">
        <f t="shared" si="89"/>
        <v>0</v>
      </c>
      <c r="AW154" s="25">
        <f t="shared" si="90"/>
        <v>0</v>
      </c>
      <c r="AX154" s="25">
        <f t="shared" si="91"/>
        <v>0</v>
      </c>
      <c r="AY154" s="25">
        <f t="shared" si="109"/>
        <v>0</v>
      </c>
      <c r="BA154" s="61" t="s">
        <v>516</v>
      </c>
      <c r="BB154" s="61" t="s">
        <v>517</v>
      </c>
      <c r="BC154" s="103">
        <v>27237</v>
      </c>
      <c r="BD154" s="93">
        <v>0</v>
      </c>
      <c r="BE154" s="93">
        <v>0</v>
      </c>
      <c r="BF154" s="93">
        <v>0</v>
      </c>
      <c r="BG154" s="93">
        <v>0</v>
      </c>
      <c r="BH154" s="104">
        <v>0</v>
      </c>
      <c r="BI154" s="103">
        <v>155000</v>
      </c>
      <c r="BJ154" s="93">
        <v>0</v>
      </c>
      <c r="BK154" s="93">
        <v>0</v>
      </c>
      <c r="BL154" s="93">
        <v>0</v>
      </c>
      <c r="BM154" s="93">
        <v>0</v>
      </c>
      <c r="BN154" s="104">
        <v>0</v>
      </c>
      <c r="BP154" s="25">
        <f t="shared" si="110"/>
        <v>7626.360000000001</v>
      </c>
      <c r="BQ154" s="25">
        <f t="shared" si="92"/>
        <v>0</v>
      </c>
      <c r="BR154" s="25">
        <f t="shared" si="93"/>
        <v>0</v>
      </c>
      <c r="BS154" s="25">
        <f t="shared" si="94"/>
        <v>0</v>
      </c>
      <c r="BT154" s="25">
        <f t="shared" si="95"/>
        <v>0</v>
      </c>
      <c r="BU154" s="25">
        <f t="shared" si="111"/>
        <v>73439</v>
      </c>
      <c r="BV154" s="25">
        <f t="shared" si="112"/>
        <v>0</v>
      </c>
      <c r="BW154" s="25">
        <f t="shared" si="113"/>
        <v>0</v>
      </c>
      <c r="BX154" s="25">
        <f t="shared" si="96"/>
        <v>0</v>
      </c>
      <c r="BY154" s="25">
        <f t="shared" si="114"/>
        <v>0</v>
      </c>
      <c r="CA154" s="59">
        <f t="shared" si="115"/>
        <v>0</v>
      </c>
      <c r="CB154" s="59">
        <f t="shared" si="116"/>
        <v>0</v>
      </c>
      <c r="CC154" s="59">
        <f t="shared" si="117"/>
        <v>0</v>
      </c>
      <c r="CD154" s="59">
        <f t="shared" si="118"/>
        <v>0</v>
      </c>
      <c r="CE154" s="59">
        <f t="shared" si="119"/>
        <v>0</v>
      </c>
      <c r="CF154" s="59">
        <f t="shared" si="120"/>
        <v>0</v>
      </c>
      <c r="CG154" s="59">
        <f t="shared" si="121"/>
        <v>0</v>
      </c>
      <c r="CH154" s="59">
        <f t="shared" si="122"/>
        <v>0</v>
      </c>
      <c r="CI154" s="59">
        <f t="shared" si="123"/>
        <v>0</v>
      </c>
      <c r="CJ154" s="59">
        <f t="shared" si="124"/>
        <v>0</v>
      </c>
    </row>
    <row r="155" spans="1:88" ht="15">
      <c r="A155" s="61" t="s">
        <v>148</v>
      </c>
      <c r="B155" s="61" t="s">
        <v>149</v>
      </c>
      <c r="C155" s="80">
        <v>4343367</v>
      </c>
      <c r="D155" s="67">
        <v>4328248</v>
      </c>
      <c r="E155" s="75">
        <v>5198931</v>
      </c>
      <c r="F155" s="76">
        <v>3637942</v>
      </c>
      <c r="G155" s="75">
        <v>3615218</v>
      </c>
      <c r="H155" s="76">
        <v>3603562</v>
      </c>
      <c r="I155" s="82">
        <v>14128561</v>
      </c>
      <c r="J155" s="69">
        <v>14572812</v>
      </c>
      <c r="K155" s="77">
        <v>14572812</v>
      </c>
      <c r="L155" s="78">
        <v>11782360.727</v>
      </c>
      <c r="M155" s="77">
        <v>11706600.905</v>
      </c>
      <c r="N155" s="78">
        <v>11679196.418</v>
      </c>
      <c r="P155" s="25">
        <f t="shared" si="97"/>
        <v>4332481.32</v>
      </c>
      <c r="Q155" s="25">
        <f t="shared" si="98"/>
        <v>4955139.76</v>
      </c>
      <c r="R155" s="25">
        <f t="shared" si="99"/>
        <v>4075018.92</v>
      </c>
      <c r="S155" s="25">
        <f t="shared" si="100"/>
        <v>3621580.72</v>
      </c>
      <c r="T155" s="25">
        <f t="shared" si="101"/>
        <v>3606825.68</v>
      </c>
      <c r="U155" s="25">
        <f t="shared" si="102"/>
        <v>14362325.8762</v>
      </c>
      <c r="V155" s="25">
        <f t="shared" si="103"/>
        <v>14572812</v>
      </c>
      <c r="W155" s="25">
        <f t="shared" si="104"/>
        <v>13104476.540147401</v>
      </c>
      <c r="X155" s="25">
        <f t="shared" si="105"/>
        <v>11742495.908663599</v>
      </c>
      <c r="Y155" s="25">
        <f t="shared" si="106"/>
        <v>11692180.663940601</v>
      </c>
      <c r="AA155" s="61" t="s">
        <v>148</v>
      </c>
      <c r="AB155" s="61" t="s">
        <v>149</v>
      </c>
      <c r="AC155" s="103">
        <v>4343367</v>
      </c>
      <c r="AD155" s="93">
        <v>4328248</v>
      </c>
      <c r="AE155" s="93">
        <v>5198931</v>
      </c>
      <c r="AF155" s="93">
        <v>2624213</v>
      </c>
      <c r="AG155" s="93">
        <v>3096626</v>
      </c>
      <c r="AH155" s="104">
        <v>3408847</v>
      </c>
      <c r="AI155" s="103">
        <v>14128561</v>
      </c>
      <c r="AJ155" s="93">
        <v>14572812</v>
      </c>
      <c r="AK155" s="93">
        <v>14572812</v>
      </c>
      <c r="AL155" s="93">
        <v>8413478.822999999</v>
      </c>
      <c r="AM155" s="93">
        <v>9617441.091</v>
      </c>
      <c r="AN155" s="104">
        <v>10615035.072</v>
      </c>
      <c r="AP155" s="25">
        <f t="shared" si="107"/>
        <v>4332481.32</v>
      </c>
      <c r="AQ155" s="25">
        <f t="shared" si="85"/>
        <v>4955139.76</v>
      </c>
      <c r="AR155" s="25">
        <f t="shared" si="86"/>
        <v>3345134.04</v>
      </c>
      <c r="AS155" s="25">
        <f t="shared" si="87"/>
        <v>2964350.36</v>
      </c>
      <c r="AT155" s="25">
        <f t="shared" si="88"/>
        <v>3321425.12</v>
      </c>
      <c r="AU155" s="25">
        <f t="shared" si="108"/>
        <v>14362325.8762</v>
      </c>
      <c r="AV155" s="25">
        <f t="shared" si="89"/>
        <v>14572812</v>
      </c>
      <c r="AW155" s="25">
        <f t="shared" si="90"/>
        <v>11331770.882262599</v>
      </c>
      <c r="AX155" s="25">
        <f t="shared" si="91"/>
        <v>9047003.7684216</v>
      </c>
      <c r="AY155" s="25">
        <f t="shared" si="109"/>
        <v>10142375.0438022</v>
      </c>
      <c r="BA155" s="61" t="s">
        <v>148</v>
      </c>
      <c r="BB155" s="61" t="s">
        <v>149</v>
      </c>
      <c r="BC155" s="103">
        <v>4343367</v>
      </c>
      <c r="BD155" s="93">
        <v>4328248</v>
      </c>
      <c r="BE155" s="93">
        <v>5198931</v>
      </c>
      <c r="BF155" s="93">
        <v>3816801</v>
      </c>
      <c r="BG155" s="93">
        <v>4502463</v>
      </c>
      <c r="BH155" s="104">
        <v>4955816</v>
      </c>
      <c r="BI155" s="103">
        <v>14128561</v>
      </c>
      <c r="BJ155" s="93">
        <v>14572812</v>
      </c>
      <c r="BK155" s="93">
        <v>14572812</v>
      </c>
      <c r="BL155" s="93">
        <v>12235092.386</v>
      </c>
      <c r="BM155" s="93">
        <v>13987346.996</v>
      </c>
      <c r="BN155" s="104">
        <v>14572812</v>
      </c>
      <c r="BP155" s="25">
        <f t="shared" si="110"/>
        <v>4332481.32</v>
      </c>
      <c r="BQ155" s="25">
        <f t="shared" si="92"/>
        <v>4955139.76</v>
      </c>
      <c r="BR155" s="25">
        <f t="shared" si="93"/>
        <v>4203797.4</v>
      </c>
      <c r="BS155" s="25">
        <f t="shared" si="94"/>
        <v>4310477.64</v>
      </c>
      <c r="BT155" s="25">
        <f t="shared" si="95"/>
        <v>4828877.16</v>
      </c>
      <c r="BU155" s="25">
        <f t="shared" si="111"/>
        <v>14362325.8762</v>
      </c>
      <c r="BV155" s="25">
        <f t="shared" si="112"/>
        <v>14572812</v>
      </c>
      <c r="BW155" s="25">
        <f t="shared" si="113"/>
        <v>13342703.9391132</v>
      </c>
      <c r="BX155" s="25">
        <f t="shared" si="96"/>
        <v>13157128.761782</v>
      </c>
      <c r="BY155" s="25">
        <f t="shared" si="114"/>
        <v>14295418.6811048</v>
      </c>
      <c r="CA155" s="59">
        <f t="shared" si="115"/>
        <v>0</v>
      </c>
      <c r="CB155" s="59">
        <f t="shared" si="116"/>
        <v>0</v>
      </c>
      <c r="CC155" s="59">
        <f t="shared" si="117"/>
        <v>-858663.3600000003</v>
      </c>
      <c r="CD155" s="59">
        <f t="shared" si="118"/>
        <v>-1346127.2799999998</v>
      </c>
      <c r="CE155" s="59">
        <f t="shared" si="119"/>
        <v>-1507452.04</v>
      </c>
      <c r="CF155" s="59">
        <f t="shared" si="120"/>
        <v>0</v>
      </c>
      <c r="CG155" s="59">
        <f t="shared" si="121"/>
        <v>0</v>
      </c>
      <c r="CH155" s="59">
        <f t="shared" si="122"/>
        <v>-2010933.056850601</v>
      </c>
      <c r="CI155" s="59">
        <f t="shared" si="123"/>
        <v>-4110124.9933604</v>
      </c>
      <c r="CJ155" s="59">
        <f t="shared" si="124"/>
        <v>-4153043.6373026</v>
      </c>
    </row>
    <row r="156" spans="1:88" ht="15">
      <c r="A156" s="61" t="s">
        <v>64</v>
      </c>
      <c r="B156" s="61" t="s">
        <v>65</v>
      </c>
      <c r="C156" s="80">
        <v>0</v>
      </c>
      <c r="D156" s="67">
        <v>0</v>
      </c>
      <c r="E156" s="75">
        <v>0</v>
      </c>
      <c r="F156" s="76">
        <v>0</v>
      </c>
      <c r="G156" s="75">
        <v>0</v>
      </c>
      <c r="H156" s="76">
        <v>0</v>
      </c>
      <c r="I156" s="82">
        <v>42200000</v>
      </c>
      <c r="J156" s="69">
        <v>43200000</v>
      </c>
      <c r="K156" s="77">
        <v>43200000</v>
      </c>
      <c r="L156" s="78">
        <v>34446148</v>
      </c>
      <c r="M156" s="77">
        <v>34226151</v>
      </c>
      <c r="N156" s="78">
        <v>34138897</v>
      </c>
      <c r="P156" s="25">
        <f t="shared" si="97"/>
        <v>0</v>
      </c>
      <c r="Q156" s="25">
        <f t="shared" si="98"/>
        <v>0</v>
      </c>
      <c r="R156" s="25">
        <f t="shared" si="99"/>
        <v>0</v>
      </c>
      <c r="S156" s="25">
        <f t="shared" si="100"/>
        <v>0</v>
      </c>
      <c r="T156" s="25">
        <f t="shared" si="101"/>
        <v>0</v>
      </c>
      <c r="U156" s="25">
        <f t="shared" si="102"/>
        <v>42726200</v>
      </c>
      <c r="V156" s="25">
        <f t="shared" si="103"/>
        <v>43200000</v>
      </c>
      <c r="W156" s="25">
        <f t="shared" si="104"/>
        <v>38593723.0776</v>
      </c>
      <c r="X156" s="25">
        <f t="shared" si="105"/>
        <v>34330385.5786</v>
      </c>
      <c r="Y156" s="25">
        <f t="shared" si="106"/>
        <v>34180237.945199996</v>
      </c>
      <c r="AA156" s="61" t="s">
        <v>64</v>
      </c>
      <c r="AB156" s="61" t="s">
        <v>65</v>
      </c>
      <c r="AC156" s="103">
        <v>0</v>
      </c>
      <c r="AD156" s="93">
        <v>0</v>
      </c>
      <c r="AE156" s="93">
        <v>0</v>
      </c>
      <c r="AF156" s="93">
        <v>0</v>
      </c>
      <c r="AG156" s="93">
        <v>0</v>
      </c>
      <c r="AH156" s="104">
        <v>0</v>
      </c>
      <c r="AI156" s="103">
        <v>42200000</v>
      </c>
      <c r="AJ156" s="93">
        <v>43200000</v>
      </c>
      <c r="AK156" s="93">
        <v>43200000</v>
      </c>
      <c r="AL156" s="93">
        <v>24572221</v>
      </c>
      <c r="AM156" s="93">
        <v>29898159</v>
      </c>
      <c r="AN156" s="104">
        <v>33187921</v>
      </c>
      <c r="AP156" s="25">
        <f t="shared" si="107"/>
        <v>0</v>
      </c>
      <c r="AQ156" s="25">
        <f t="shared" si="85"/>
        <v>0</v>
      </c>
      <c r="AR156" s="25">
        <f t="shared" si="86"/>
        <v>0</v>
      </c>
      <c r="AS156" s="25">
        <f t="shared" si="87"/>
        <v>0</v>
      </c>
      <c r="AT156" s="25">
        <f t="shared" si="88"/>
        <v>0</v>
      </c>
      <c r="AU156" s="25">
        <f t="shared" si="108"/>
        <v>42726200</v>
      </c>
      <c r="AV156" s="25">
        <f t="shared" si="89"/>
        <v>43200000</v>
      </c>
      <c r="AW156" s="25">
        <f t="shared" si="90"/>
        <v>33398062.6902</v>
      </c>
      <c r="AX156" s="25">
        <f t="shared" si="91"/>
        <v>27374729.5756</v>
      </c>
      <c r="AY156" s="25">
        <f t="shared" si="109"/>
        <v>31629231.7644</v>
      </c>
      <c r="BA156" s="61" t="s">
        <v>64</v>
      </c>
      <c r="BB156" s="61" t="s">
        <v>65</v>
      </c>
      <c r="BC156" s="103">
        <v>0</v>
      </c>
      <c r="BD156" s="93">
        <v>0</v>
      </c>
      <c r="BE156" s="93">
        <v>0</v>
      </c>
      <c r="BF156" s="93">
        <v>0</v>
      </c>
      <c r="BG156" s="93">
        <v>0</v>
      </c>
      <c r="BH156" s="104">
        <v>0</v>
      </c>
      <c r="BI156" s="103">
        <v>42200000</v>
      </c>
      <c r="BJ156" s="93">
        <v>43200000</v>
      </c>
      <c r="BK156" s="93">
        <v>43200000</v>
      </c>
      <c r="BL156" s="93">
        <v>35734885</v>
      </c>
      <c r="BM156" s="93">
        <v>43200000</v>
      </c>
      <c r="BN156" s="104">
        <v>43200000</v>
      </c>
      <c r="BP156" s="25">
        <f t="shared" si="110"/>
        <v>0</v>
      </c>
      <c r="BQ156" s="25">
        <f t="shared" si="92"/>
        <v>0</v>
      </c>
      <c r="BR156" s="25">
        <f t="shared" si="93"/>
        <v>0</v>
      </c>
      <c r="BS156" s="25">
        <f t="shared" si="94"/>
        <v>0</v>
      </c>
      <c r="BT156" s="25">
        <f t="shared" si="95"/>
        <v>0</v>
      </c>
      <c r="BU156" s="25">
        <f t="shared" si="111"/>
        <v>42726200</v>
      </c>
      <c r="BV156" s="25">
        <f t="shared" si="112"/>
        <v>43200000</v>
      </c>
      <c r="BW156" s="25">
        <f t="shared" si="113"/>
        <v>39271856.487</v>
      </c>
      <c r="BX156" s="25">
        <f t="shared" si="96"/>
        <v>39663028.513</v>
      </c>
      <c r="BY156" s="25">
        <f t="shared" si="114"/>
        <v>43200000</v>
      </c>
      <c r="CA156" s="59">
        <f t="shared" si="115"/>
        <v>0</v>
      </c>
      <c r="CB156" s="59">
        <f t="shared" si="116"/>
        <v>0</v>
      </c>
      <c r="CC156" s="59">
        <f t="shared" si="117"/>
        <v>0</v>
      </c>
      <c r="CD156" s="59">
        <f t="shared" si="118"/>
        <v>0</v>
      </c>
      <c r="CE156" s="59">
        <f t="shared" si="119"/>
        <v>0</v>
      </c>
      <c r="CF156" s="59">
        <f t="shared" si="120"/>
        <v>0</v>
      </c>
      <c r="CG156" s="59">
        <f t="shared" si="121"/>
        <v>0</v>
      </c>
      <c r="CH156" s="59">
        <f t="shared" si="122"/>
        <v>-5873793.796800002</v>
      </c>
      <c r="CI156" s="59">
        <f t="shared" si="123"/>
        <v>-12288298.937399998</v>
      </c>
      <c r="CJ156" s="59">
        <f t="shared" si="124"/>
        <v>-11570768.235599998</v>
      </c>
    </row>
    <row r="157" spans="1:88" ht="15">
      <c r="A157" s="61" t="s">
        <v>590</v>
      </c>
      <c r="B157" s="61" t="s">
        <v>591</v>
      </c>
      <c r="C157" s="80">
        <v>517809</v>
      </c>
      <c r="D157" s="67">
        <v>528054</v>
      </c>
      <c r="E157" s="75">
        <v>737815</v>
      </c>
      <c r="F157" s="76">
        <v>499719</v>
      </c>
      <c r="G157" s="75">
        <v>496860</v>
      </c>
      <c r="H157" s="76">
        <v>494988</v>
      </c>
      <c r="I157" s="82">
        <v>2800700</v>
      </c>
      <c r="J157" s="69">
        <v>2930000</v>
      </c>
      <c r="K157" s="77">
        <v>2930000</v>
      </c>
      <c r="L157" s="78">
        <v>2474576.324</v>
      </c>
      <c r="M157" s="77">
        <v>2458439.187</v>
      </c>
      <c r="N157" s="78">
        <v>2452777.724</v>
      </c>
      <c r="P157" s="25">
        <f t="shared" si="97"/>
        <v>525185.4</v>
      </c>
      <c r="Q157" s="25">
        <f t="shared" si="98"/>
        <v>679081.9199999999</v>
      </c>
      <c r="R157" s="25">
        <f t="shared" si="99"/>
        <v>566385.88</v>
      </c>
      <c r="S157" s="25">
        <f t="shared" si="100"/>
        <v>497660.52</v>
      </c>
      <c r="T157" s="25">
        <f t="shared" si="101"/>
        <v>495512.16000000003</v>
      </c>
      <c r="U157" s="25">
        <f t="shared" si="102"/>
        <v>2868737.66</v>
      </c>
      <c r="V157" s="25">
        <f t="shared" si="103"/>
        <v>2930000</v>
      </c>
      <c r="W157" s="25">
        <f t="shared" si="104"/>
        <v>2690356.0616888003</v>
      </c>
      <c r="X157" s="25">
        <f t="shared" si="105"/>
        <v>2466084.9625105998</v>
      </c>
      <c r="Y157" s="25">
        <f t="shared" si="106"/>
        <v>2455460.1251694</v>
      </c>
      <c r="AA157" s="61" t="s">
        <v>590</v>
      </c>
      <c r="AB157" s="61" t="s">
        <v>591</v>
      </c>
      <c r="AC157" s="103">
        <v>517809</v>
      </c>
      <c r="AD157" s="93">
        <v>528054</v>
      </c>
      <c r="AE157" s="93">
        <v>737815</v>
      </c>
      <c r="AF157" s="93">
        <v>354768</v>
      </c>
      <c r="AG157" s="93">
        <v>324144</v>
      </c>
      <c r="AH157" s="104">
        <v>351956</v>
      </c>
      <c r="AI157" s="103">
        <v>2800700</v>
      </c>
      <c r="AJ157" s="93">
        <v>2930000</v>
      </c>
      <c r="AK157" s="93">
        <v>2930000</v>
      </c>
      <c r="AL157" s="93">
        <v>1759055.3360000001</v>
      </c>
      <c r="AM157" s="93">
        <v>1905153.007</v>
      </c>
      <c r="AN157" s="104">
        <v>2099726.144</v>
      </c>
      <c r="AP157" s="25">
        <f t="shared" si="107"/>
        <v>525185.4</v>
      </c>
      <c r="AQ157" s="25">
        <f t="shared" si="85"/>
        <v>679081.9199999999</v>
      </c>
      <c r="AR157" s="25">
        <f t="shared" si="86"/>
        <v>462021.16000000003</v>
      </c>
      <c r="AS157" s="25">
        <f t="shared" si="87"/>
        <v>332718.72</v>
      </c>
      <c r="AT157" s="25">
        <f t="shared" si="88"/>
        <v>344168.64</v>
      </c>
      <c r="AU157" s="25">
        <f t="shared" si="108"/>
        <v>2868737.66</v>
      </c>
      <c r="AV157" s="25">
        <f t="shared" si="89"/>
        <v>2930000</v>
      </c>
      <c r="AW157" s="25">
        <f t="shared" si="90"/>
        <v>2313848.9178032</v>
      </c>
      <c r="AX157" s="25">
        <f t="shared" si="91"/>
        <v>1835931.9304802</v>
      </c>
      <c r="AY157" s="25">
        <f t="shared" si="109"/>
        <v>2007537.3916893997</v>
      </c>
      <c r="BA157" s="61" t="s">
        <v>590</v>
      </c>
      <c r="BB157" s="61" t="s">
        <v>591</v>
      </c>
      <c r="BC157" s="103">
        <v>517809</v>
      </c>
      <c r="BD157" s="93">
        <v>528054</v>
      </c>
      <c r="BE157" s="93">
        <v>737815</v>
      </c>
      <c r="BF157" s="93">
        <v>516351</v>
      </c>
      <c r="BG157" s="93">
        <v>471063</v>
      </c>
      <c r="BH157" s="104">
        <v>511723</v>
      </c>
      <c r="BI157" s="103">
        <v>2800700</v>
      </c>
      <c r="BJ157" s="93">
        <v>2930000</v>
      </c>
      <c r="BK157" s="93">
        <v>2930000</v>
      </c>
      <c r="BL157" s="93">
        <v>2557738.945</v>
      </c>
      <c r="BM157" s="93">
        <v>2770958.974</v>
      </c>
      <c r="BN157" s="104">
        <v>2930000</v>
      </c>
      <c r="BP157" s="25">
        <f t="shared" si="110"/>
        <v>525185.4</v>
      </c>
      <c r="BQ157" s="25">
        <f t="shared" si="92"/>
        <v>679081.9199999999</v>
      </c>
      <c r="BR157" s="25">
        <f t="shared" si="93"/>
        <v>578360.9199999999</v>
      </c>
      <c r="BS157" s="25">
        <f t="shared" si="94"/>
        <v>483743.64</v>
      </c>
      <c r="BT157" s="25">
        <f t="shared" si="95"/>
        <v>500338.2</v>
      </c>
      <c r="BU157" s="25">
        <f t="shared" si="111"/>
        <v>2868737.66</v>
      </c>
      <c r="BV157" s="25">
        <f t="shared" si="112"/>
        <v>2930000</v>
      </c>
      <c r="BW157" s="25">
        <f t="shared" si="113"/>
        <v>2734116.2328589996</v>
      </c>
      <c r="BX157" s="25">
        <f t="shared" si="96"/>
        <v>2669935.3242598</v>
      </c>
      <c r="BY157" s="25">
        <f t="shared" si="114"/>
        <v>2854646.3618812</v>
      </c>
      <c r="CA157" s="59">
        <f t="shared" si="115"/>
        <v>0</v>
      </c>
      <c r="CB157" s="59">
        <f t="shared" si="116"/>
        <v>0</v>
      </c>
      <c r="CC157" s="59">
        <f t="shared" si="117"/>
        <v>-116339.7599999999</v>
      </c>
      <c r="CD157" s="59">
        <f t="shared" si="118"/>
        <v>-151024.92000000004</v>
      </c>
      <c r="CE157" s="59">
        <f t="shared" si="119"/>
        <v>-156169.56</v>
      </c>
      <c r="CF157" s="59">
        <f t="shared" si="120"/>
        <v>0</v>
      </c>
      <c r="CG157" s="59">
        <f t="shared" si="121"/>
        <v>0</v>
      </c>
      <c r="CH157" s="59">
        <f t="shared" si="122"/>
        <v>-420267.31505579967</v>
      </c>
      <c r="CI157" s="59">
        <f t="shared" si="123"/>
        <v>-834003.3937795998</v>
      </c>
      <c r="CJ157" s="59">
        <f t="shared" si="124"/>
        <v>-847108.9701918005</v>
      </c>
    </row>
    <row r="158" spans="1:88" ht="15">
      <c r="A158" s="61" t="s">
        <v>424</v>
      </c>
      <c r="B158" s="61" t="s">
        <v>425</v>
      </c>
      <c r="C158" s="80">
        <v>409043</v>
      </c>
      <c r="D158" s="67">
        <v>546928</v>
      </c>
      <c r="E158" s="75">
        <v>600782</v>
      </c>
      <c r="F158" s="76">
        <v>417785</v>
      </c>
      <c r="G158" s="75">
        <v>415138</v>
      </c>
      <c r="H158" s="76">
        <v>413777</v>
      </c>
      <c r="I158" s="82">
        <v>925000</v>
      </c>
      <c r="J158" s="69">
        <v>925000</v>
      </c>
      <c r="K158" s="77">
        <v>925000</v>
      </c>
      <c r="L158" s="78">
        <v>925000</v>
      </c>
      <c r="M158" s="77">
        <v>925000</v>
      </c>
      <c r="N158" s="78">
        <v>925000</v>
      </c>
      <c r="P158" s="25">
        <f t="shared" si="97"/>
        <v>508320.19999999995</v>
      </c>
      <c r="Q158" s="25">
        <f t="shared" si="98"/>
        <v>585702.88</v>
      </c>
      <c r="R158" s="25">
        <f t="shared" si="99"/>
        <v>469024.16000000003</v>
      </c>
      <c r="S158" s="25">
        <f t="shared" si="100"/>
        <v>415879.16000000003</v>
      </c>
      <c r="T158" s="25">
        <f t="shared" si="101"/>
        <v>414158.08</v>
      </c>
      <c r="U158" s="25">
        <f t="shared" si="102"/>
        <v>925000</v>
      </c>
      <c r="V158" s="25">
        <f t="shared" si="103"/>
        <v>925000</v>
      </c>
      <c r="W158" s="25">
        <f t="shared" si="104"/>
        <v>925000</v>
      </c>
      <c r="X158" s="25">
        <f t="shared" si="105"/>
        <v>925000</v>
      </c>
      <c r="Y158" s="25">
        <f t="shared" si="106"/>
        <v>925000</v>
      </c>
      <c r="AA158" s="61" t="s">
        <v>424</v>
      </c>
      <c r="AB158" s="61" t="s">
        <v>425</v>
      </c>
      <c r="AC158" s="103">
        <v>409043</v>
      </c>
      <c r="AD158" s="93">
        <v>546928</v>
      </c>
      <c r="AE158" s="93">
        <v>600782</v>
      </c>
      <c r="AF158" s="93">
        <v>296153</v>
      </c>
      <c r="AG158" s="93">
        <v>279474</v>
      </c>
      <c r="AH158" s="104">
        <v>305985</v>
      </c>
      <c r="AI158" s="103">
        <v>925000</v>
      </c>
      <c r="AJ158" s="93">
        <v>925000</v>
      </c>
      <c r="AK158" s="93">
        <v>925000</v>
      </c>
      <c r="AL158" s="93">
        <v>925000</v>
      </c>
      <c r="AM158" s="93">
        <v>925000</v>
      </c>
      <c r="AN158" s="104">
        <v>925000</v>
      </c>
      <c r="AP158" s="25">
        <f t="shared" si="107"/>
        <v>508320.19999999995</v>
      </c>
      <c r="AQ158" s="25">
        <f t="shared" si="85"/>
        <v>585702.88</v>
      </c>
      <c r="AR158" s="25">
        <f t="shared" si="86"/>
        <v>381449.12</v>
      </c>
      <c r="AS158" s="25">
        <f t="shared" si="87"/>
        <v>284144.12</v>
      </c>
      <c r="AT158" s="25">
        <f t="shared" si="88"/>
        <v>298561.92</v>
      </c>
      <c r="AU158" s="25">
        <f t="shared" si="108"/>
        <v>925000</v>
      </c>
      <c r="AV158" s="25">
        <f t="shared" si="89"/>
        <v>925000</v>
      </c>
      <c r="AW158" s="25">
        <f t="shared" si="90"/>
        <v>925000</v>
      </c>
      <c r="AX158" s="25">
        <f t="shared" si="91"/>
        <v>925000</v>
      </c>
      <c r="AY158" s="25">
        <f t="shared" si="109"/>
        <v>925000</v>
      </c>
      <c r="BA158" s="61" t="s">
        <v>424</v>
      </c>
      <c r="BB158" s="61" t="s">
        <v>425</v>
      </c>
      <c r="BC158" s="103">
        <v>409043</v>
      </c>
      <c r="BD158" s="93">
        <v>546928</v>
      </c>
      <c r="BE158" s="93">
        <v>600782</v>
      </c>
      <c r="BF158" s="93">
        <v>430894</v>
      </c>
      <c r="BG158" s="93">
        <v>406261</v>
      </c>
      <c r="BH158" s="104">
        <v>444844</v>
      </c>
      <c r="BI158" s="103">
        <v>925000</v>
      </c>
      <c r="BJ158" s="93">
        <v>925000</v>
      </c>
      <c r="BK158" s="93">
        <v>925000</v>
      </c>
      <c r="BL158" s="93">
        <v>925000</v>
      </c>
      <c r="BM158" s="93">
        <v>925000</v>
      </c>
      <c r="BN158" s="104">
        <v>925000</v>
      </c>
      <c r="BP158" s="25">
        <f t="shared" si="110"/>
        <v>508320.19999999995</v>
      </c>
      <c r="BQ158" s="25">
        <f t="shared" si="92"/>
        <v>585702.88</v>
      </c>
      <c r="BR158" s="25">
        <f t="shared" si="93"/>
        <v>478462.64</v>
      </c>
      <c r="BS158" s="25">
        <f t="shared" si="94"/>
        <v>413158.24</v>
      </c>
      <c r="BT158" s="25">
        <f t="shared" si="95"/>
        <v>434040.76</v>
      </c>
      <c r="BU158" s="25">
        <f t="shared" si="111"/>
        <v>925000</v>
      </c>
      <c r="BV158" s="25">
        <f t="shared" si="112"/>
        <v>925000</v>
      </c>
      <c r="BW158" s="25">
        <f t="shared" si="113"/>
        <v>925000</v>
      </c>
      <c r="BX158" s="25">
        <f t="shared" si="96"/>
        <v>925000</v>
      </c>
      <c r="BY158" s="25">
        <f t="shared" si="114"/>
        <v>925000</v>
      </c>
      <c r="CA158" s="59">
        <f t="shared" si="115"/>
        <v>0</v>
      </c>
      <c r="CB158" s="59">
        <f t="shared" si="116"/>
        <v>0</v>
      </c>
      <c r="CC158" s="59">
        <f t="shared" si="117"/>
        <v>-97013.52000000002</v>
      </c>
      <c r="CD158" s="59">
        <f t="shared" si="118"/>
        <v>-129014.12</v>
      </c>
      <c r="CE158" s="59">
        <f t="shared" si="119"/>
        <v>-135478.84000000003</v>
      </c>
      <c r="CF158" s="59">
        <f t="shared" si="120"/>
        <v>0</v>
      </c>
      <c r="CG158" s="59">
        <f t="shared" si="121"/>
        <v>0</v>
      </c>
      <c r="CH158" s="59">
        <f t="shared" si="122"/>
        <v>0</v>
      </c>
      <c r="CI158" s="59">
        <f t="shared" si="123"/>
        <v>0</v>
      </c>
      <c r="CJ158" s="59">
        <f t="shared" si="124"/>
        <v>0</v>
      </c>
    </row>
    <row r="159" spans="1:88" ht="15">
      <c r="A159" s="61" t="s">
        <v>502</v>
      </c>
      <c r="B159" s="61" t="s">
        <v>959</v>
      </c>
      <c r="C159" s="80">
        <v>232623</v>
      </c>
      <c r="D159" s="67">
        <v>227350</v>
      </c>
      <c r="E159" s="75">
        <v>312485</v>
      </c>
      <c r="F159" s="76">
        <v>208923</v>
      </c>
      <c r="G159" s="75">
        <v>207729</v>
      </c>
      <c r="H159" s="76">
        <v>206931</v>
      </c>
      <c r="I159" s="82">
        <v>715000</v>
      </c>
      <c r="J159" s="69">
        <v>715000</v>
      </c>
      <c r="K159" s="77">
        <v>715000</v>
      </c>
      <c r="L159" s="78">
        <v>715000</v>
      </c>
      <c r="M159" s="77">
        <v>715000</v>
      </c>
      <c r="N159" s="78">
        <v>715000</v>
      </c>
      <c r="P159" s="25">
        <f t="shared" si="97"/>
        <v>228826.44</v>
      </c>
      <c r="Q159" s="25">
        <f t="shared" si="98"/>
        <v>288647.2</v>
      </c>
      <c r="R159" s="25">
        <f t="shared" si="99"/>
        <v>237920.36</v>
      </c>
      <c r="S159" s="25">
        <f t="shared" si="100"/>
        <v>208063.32</v>
      </c>
      <c r="T159" s="25">
        <f t="shared" si="101"/>
        <v>207154.44</v>
      </c>
      <c r="U159" s="25">
        <f t="shared" si="102"/>
        <v>715000</v>
      </c>
      <c r="V159" s="25">
        <f t="shared" si="103"/>
        <v>715000</v>
      </c>
      <c r="W159" s="25">
        <f t="shared" si="104"/>
        <v>715000</v>
      </c>
      <c r="X159" s="25">
        <f t="shared" si="105"/>
        <v>715000</v>
      </c>
      <c r="Y159" s="25">
        <f t="shared" si="106"/>
        <v>715000</v>
      </c>
      <c r="AA159" s="61" t="s">
        <v>502</v>
      </c>
      <c r="AB159" s="61" t="s">
        <v>959</v>
      </c>
      <c r="AC159" s="103">
        <v>232623</v>
      </c>
      <c r="AD159" s="93">
        <v>227350</v>
      </c>
      <c r="AE159" s="93">
        <v>312485</v>
      </c>
      <c r="AF159" s="93">
        <v>145954</v>
      </c>
      <c r="AG159" s="93">
        <v>135190</v>
      </c>
      <c r="AH159" s="104">
        <v>147341</v>
      </c>
      <c r="AI159" s="103">
        <v>715000</v>
      </c>
      <c r="AJ159" s="93">
        <v>715000</v>
      </c>
      <c r="AK159" s="93">
        <v>715000</v>
      </c>
      <c r="AL159" s="93">
        <v>575063.0819999999</v>
      </c>
      <c r="AM159" s="93">
        <v>618373.054</v>
      </c>
      <c r="AN159" s="104">
        <v>681379.455</v>
      </c>
      <c r="AP159" s="25">
        <f t="shared" si="107"/>
        <v>228826.44</v>
      </c>
      <c r="AQ159" s="25">
        <f t="shared" si="85"/>
        <v>288647.2</v>
      </c>
      <c r="AR159" s="25">
        <f t="shared" si="86"/>
        <v>192582.68</v>
      </c>
      <c r="AS159" s="25">
        <f t="shared" si="87"/>
        <v>138203.92</v>
      </c>
      <c r="AT159" s="25">
        <f t="shared" si="88"/>
        <v>143938.72</v>
      </c>
      <c r="AU159" s="25">
        <f t="shared" si="108"/>
        <v>715000</v>
      </c>
      <c r="AV159" s="25">
        <f t="shared" si="89"/>
        <v>715000</v>
      </c>
      <c r="AW159" s="25">
        <f t="shared" si="90"/>
        <v>641365.1937484</v>
      </c>
      <c r="AX159" s="25">
        <f t="shared" si="91"/>
        <v>597852.7892664</v>
      </c>
      <c r="AY159" s="25">
        <f t="shared" si="109"/>
        <v>651527.0222062</v>
      </c>
      <c r="BA159" s="61" t="s">
        <v>502</v>
      </c>
      <c r="BB159" s="61" t="s">
        <v>959</v>
      </c>
      <c r="BC159" s="103">
        <v>232623</v>
      </c>
      <c r="BD159" s="93">
        <v>227350</v>
      </c>
      <c r="BE159" s="93">
        <v>312485</v>
      </c>
      <c r="BF159" s="93">
        <v>212310</v>
      </c>
      <c r="BG159" s="93">
        <v>196481</v>
      </c>
      <c r="BH159" s="104">
        <v>214225</v>
      </c>
      <c r="BI159" s="103">
        <v>715000</v>
      </c>
      <c r="BJ159" s="93">
        <v>715000</v>
      </c>
      <c r="BK159" s="93">
        <v>715000</v>
      </c>
      <c r="BL159" s="93">
        <v>715000</v>
      </c>
      <c r="BM159" s="93">
        <v>715000</v>
      </c>
      <c r="BN159" s="104">
        <v>715000</v>
      </c>
      <c r="BP159" s="25">
        <f t="shared" si="110"/>
        <v>228826.44</v>
      </c>
      <c r="BQ159" s="25">
        <f t="shared" si="92"/>
        <v>288647.2</v>
      </c>
      <c r="BR159" s="25">
        <f t="shared" si="93"/>
        <v>240359</v>
      </c>
      <c r="BS159" s="25">
        <f t="shared" si="94"/>
        <v>200913.12</v>
      </c>
      <c r="BT159" s="25">
        <f t="shared" si="95"/>
        <v>209256.68</v>
      </c>
      <c r="BU159" s="25">
        <f t="shared" si="111"/>
        <v>715000</v>
      </c>
      <c r="BV159" s="25">
        <f t="shared" si="112"/>
        <v>715000</v>
      </c>
      <c r="BW159" s="25">
        <f t="shared" si="113"/>
        <v>715000</v>
      </c>
      <c r="BX159" s="25">
        <f t="shared" si="96"/>
        <v>715000</v>
      </c>
      <c r="BY159" s="25">
        <f t="shared" si="114"/>
        <v>715000</v>
      </c>
      <c r="CA159" s="59">
        <f t="shared" si="115"/>
        <v>0</v>
      </c>
      <c r="CB159" s="59">
        <f t="shared" si="116"/>
        <v>0</v>
      </c>
      <c r="CC159" s="59">
        <f t="shared" si="117"/>
        <v>-47776.32000000001</v>
      </c>
      <c r="CD159" s="59">
        <f t="shared" si="118"/>
        <v>-62709.19999999998</v>
      </c>
      <c r="CE159" s="59">
        <f t="shared" si="119"/>
        <v>-65317.95999999999</v>
      </c>
      <c r="CF159" s="59">
        <f t="shared" si="120"/>
        <v>0</v>
      </c>
      <c r="CG159" s="59">
        <f t="shared" si="121"/>
        <v>0</v>
      </c>
      <c r="CH159" s="59">
        <f t="shared" si="122"/>
        <v>-73634.80625160004</v>
      </c>
      <c r="CI159" s="59">
        <f t="shared" si="123"/>
        <v>-117147.21073359996</v>
      </c>
      <c r="CJ159" s="59">
        <f t="shared" si="124"/>
        <v>-63472.977793799946</v>
      </c>
    </row>
    <row r="160" spans="1:88" ht="15">
      <c r="A160" s="61" t="s">
        <v>480</v>
      </c>
      <c r="B160" s="61" t="s">
        <v>481</v>
      </c>
      <c r="C160" s="80">
        <v>317795</v>
      </c>
      <c r="D160" s="67">
        <v>330130</v>
      </c>
      <c r="E160" s="75">
        <v>386412</v>
      </c>
      <c r="F160" s="76">
        <v>267765</v>
      </c>
      <c r="G160" s="75">
        <v>266057</v>
      </c>
      <c r="H160" s="76">
        <v>265368</v>
      </c>
      <c r="I160" s="82">
        <v>34000</v>
      </c>
      <c r="J160" s="69">
        <v>36000</v>
      </c>
      <c r="K160" s="77">
        <v>36000</v>
      </c>
      <c r="L160" s="78">
        <v>36000</v>
      </c>
      <c r="M160" s="77">
        <v>36000</v>
      </c>
      <c r="N160" s="78">
        <v>36000</v>
      </c>
      <c r="P160" s="25">
        <f t="shared" si="97"/>
        <v>326676.19999999995</v>
      </c>
      <c r="Q160" s="25">
        <f t="shared" si="98"/>
        <v>370653.04000000004</v>
      </c>
      <c r="R160" s="25">
        <f t="shared" si="99"/>
        <v>300986.16000000003</v>
      </c>
      <c r="S160" s="25">
        <f t="shared" si="100"/>
        <v>266535.24</v>
      </c>
      <c r="T160" s="25">
        <f t="shared" si="101"/>
        <v>265560.92</v>
      </c>
      <c r="U160" s="25">
        <f t="shared" si="102"/>
        <v>35052.4</v>
      </c>
      <c r="V160" s="25">
        <f t="shared" si="103"/>
        <v>36000</v>
      </c>
      <c r="W160" s="25">
        <f t="shared" si="104"/>
        <v>36000</v>
      </c>
      <c r="X160" s="25">
        <f t="shared" si="105"/>
        <v>36000</v>
      </c>
      <c r="Y160" s="25">
        <f t="shared" si="106"/>
        <v>36000</v>
      </c>
      <c r="AA160" s="61" t="s">
        <v>480</v>
      </c>
      <c r="AB160" s="61" t="s">
        <v>481</v>
      </c>
      <c r="AC160" s="103">
        <v>317795</v>
      </c>
      <c r="AD160" s="93">
        <v>330130</v>
      </c>
      <c r="AE160" s="93">
        <v>386412</v>
      </c>
      <c r="AF160" s="93">
        <v>189672</v>
      </c>
      <c r="AG160" s="93">
        <v>204411</v>
      </c>
      <c r="AH160" s="104">
        <v>222755</v>
      </c>
      <c r="AI160" s="103">
        <v>34000</v>
      </c>
      <c r="AJ160" s="93">
        <v>36000</v>
      </c>
      <c r="AK160" s="93">
        <v>36000</v>
      </c>
      <c r="AL160" s="93">
        <v>36000</v>
      </c>
      <c r="AM160" s="93">
        <v>36000</v>
      </c>
      <c r="AN160" s="104">
        <v>36000</v>
      </c>
      <c r="AP160" s="25">
        <f t="shared" si="107"/>
        <v>326676.19999999995</v>
      </c>
      <c r="AQ160" s="25">
        <f t="shared" si="85"/>
        <v>370653.04000000004</v>
      </c>
      <c r="AR160" s="25">
        <f t="shared" si="86"/>
        <v>244759.2</v>
      </c>
      <c r="AS160" s="25">
        <f t="shared" si="87"/>
        <v>200284.08</v>
      </c>
      <c r="AT160" s="25">
        <f t="shared" si="88"/>
        <v>217618.68000000002</v>
      </c>
      <c r="AU160" s="25">
        <f t="shared" si="108"/>
        <v>35052.4</v>
      </c>
      <c r="AV160" s="25">
        <f t="shared" si="89"/>
        <v>36000</v>
      </c>
      <c r="AW160" s="25">
        <f t="shared" si="90"/>
        <v>36000</v>
      </c>
      <c r="AX160" s="25">
        <f t="shared" si="91"/>
        <v>36000</v>
      </c>
      <c r="AY160" s="25">
        <f t="shared" si="109"/>
        <v>36000</v>
      </c>
      <c r="BA160" s="61" t="s">
        <v>480</v>
      </c>
      <c r="BB160" s="61" t="s">
        <v>481</v>
      </c>
      <c r="BC160" s="103">
        <v>317795</v>
      </c>
      <c r="BD160" s="93">
        <v>330130</v>
      </c>
      <c r="BE160" s="93">
        <v>386412</v>
      </c>
      <c r="BF160" s="93">
        <v>275841</v>
      </c>
      <c r="BG160" s="93">
        <v>297267</v>
      </c>
      <c r="BH160" s="104">
        <v>323943</v>
      </c>
      <c r="BI160" s="103">
        <v>34000</v>
      </c>
      <c r="BJ160" s="93">
        <v>36000</v>
      </c>
      <c r="BK160" s="93">
        <v>36000</v>
      </c>
      <c r="BL160" s="93">
        <v>36000</v>
      </c>
      <c r="BM160" s="93">
        <v>36000</v>
      </c>
      <c r="BN160" s="104">
        <v>36000</v>
      </c>
      <c r="BP160" s="25">
        <f t="shared" si="110"/>
        <v>326676.19999999995</v>
      </c>
      <c r="BQ160" s="25">
        <f t="shared" si="92"/>
        <v>370653.04000000004</v>
      </c>
      <c r="BR160" s="25">
        <f t="shared" si="93"/>
        <v>306800.88</v>
      </c>
      <c r="BS160" s="25">
        <f t="shared" si="94"/>
        <v>291267.72</v>
      </c>
      <c r="BT160" s="25">
        <f t="shared" si="95"/>
        <v>316473.72</v>
      </c>
      <c r="BU160" s="25">
        <f t="shared" si="111"/>
        <v>35052.4</v>
      </c>
      <c r="BV160" s="25">
        <f t="shared" si="112"/>
        <v>36000</v>
      </c>
      <c r="BW160" s="25">
        <f t="shared" si="113"/>
        <v>36000</v>
      </c>
      <c r="BX160" s="25">
        <f t="shared" si="96"/>
        <v>36000</v>
      </c>
      <c r="BY160" s="25">
        <f t="shared" si="114"/>
        <v>36000</v>
      </c>
      <c r="CA160" s="59">
        <f t="shared" si="115"/>
        <v>0</v>
      </c>
      <c r="CB160" s="59">
        <f t="shared" si="116"/>
        <v>0</v>
      </c>
      <c r="CC160" s="59">
        <f t="shared" si="117"/>
        <v>-62041.67999999999</v>
      </c>
      <c r="CD160" s="59">
        <f t="shared" si="118"/>
        <v>-90983.63999999998</v>
      </c>
      <c r="CE160" s="59">
        <f t="shared" si="119"/>
        <v>-98855.03999999995</v>
      </c>
      <c r="CF160" s="59">
        <f t="shared" si="120"/>
        <v>0</v>
      </c>
      <c r="CG160" s="59">
        <f t="shared" si="121"/>
        <v>0</v>
      </c>
      <c r="CH160" s="59">
        <f t="shared" si="122"/>
        <v>0</v>
      </c>
      <c r="CI160" s="59">
        <f t="shared" si="123"/>
        <v>0</v>
      </c>
      <c r="CJ160" s="59">
        <f t="shared" si="124"/>
        <v>0</v>
      </c>
    </row>
    <row r="161" spans="1:88" ht="15">
      <c r="A161" s="61" t="s">
        <v>508</v>
      </c>
      <c r="B161" s="61" t="s">
        <v>509</v>
      </c>
      <c r="C161" s="80">
        <v>500052</v>
      </c>
      <c r="D161" s="67">
        <v>440145</v>
      </c>
      <c r="E161" s="75">
        <v>586117</v>
      </c>
      <c r="F161" s="76">
        <v>408612</v>
      </c>
      <c r="G161" s="75">
        <v>406650</v>
      </c>
      <c r="H161" s="76">
        <v>404936</v>
      </c>
      <c r="I161" s="82">
        <v>1655056</v>
      </c>
      <c r="J161" s="69">
        <v>1704708</v>
      </c>
      <c r="K161" s="77">
        <v>1704708</v>
      </c>
      <c r="L161" s="78">
        <v>1704708</v>
      </c>
      <c r="M161" s="77">
        <v>1704708</v>
      </c>
      <c r="N161" s="78">
        <v>1704708</v>
      </c>
      <c r="P161" s="25">
        <f t="shared" si="97"/>
        <v>456918.95999999996</v>
      </c>
      <c r="Q161" s="25">
        <f t="shared" si="98"/>
        <v>545244.84</v>
      </c>
      <c r="R161" s="25">
        <f t="shared" si="99"/>
        <v>458313.4</v>
      </c>
      <c r="S161" s="25">
        <f t="shared" si="100"/>
        <v>407199.36</v>
      </c>
      <c r="T161" s="25">
        <f t="shared" si="101"/>
        <v>405415.92</v>
      </c>
      <c r="U161" s="25">
        <f t="shared" si="102"/>
        <v>1681182.8824</v>
      </c>
      <c r="V161" s="25">
        <f t="shared" si="103"/>
        <v>1704708</v>
      </c>
      <c r="W161" s="25">
        <f t="shared" si="104"/>
        <v>1704708</v>
      </c>
      <c r="X161" s="25">
        <f t="shared" si="105"/>
        <v>1704708</v>
      </c>
      <c r="Y161" s="25">
        <f t="shared" si="106"/>
        <v>1704708</v>
      </c>
      <c r="AA161" s="61" t="s">
        <v>508</v>
      </c>
      <c r="AB161" s="61" t="s">
        <v>509</v>
      </c>
      <c r="AC161" s="103">
        <v>500052</v>
      </c>
      <c r="AD161" s="93">
        <v>440145</v>
      </c>
      <c r="AE161" s="93">
        <v>586117</v>
      </c>
      <c r="AF161" s="93">
        <v>294424</v>
      </c>
      <c r="AG161" s="93">
        <v>246437</v>
      </c>
      <c r="AH161" s="104">
        <v>256967</v>
      </c>
      <c r="AI161" s="103">
        <v>1655056</v>
      </c>
      <c r="AJ161" s="93">
        <v>1704708</v>
      </c>
      <c r="AK161" s="93">
        <v>1704708</v>
      </c>
      <c r="AL161" s="93">
        <v>1618460.142</v>
      </c>
      <c r="AM161" s="93">
        <v>1704708</v>
      </c>
      <c r="AN161" s="104">
        <v>1704708</v>
      </c>
      <c r="AP161" s="25">
        <f t="shared" si="107"/>
        <v>456918.95999999996</v>
      </c>
      <c r="AQ161" s="25">
        <f t="shared" si="85"/>
        <v>545244.84</v>
      </c>
      <c r="AR161" s="25">
        <f t="shared" si="86"/>
        <v>376098.04000000004</v>
      </c>
      <c r="AS161" s="25">
        <f t="shared" si="87"/>
        <v>259873.36</v>
      </c>
      <c r="AT161" s="25">
        <f t="shared" si="88"/>
        <v>254018.59999999998</v>
      </c>
      <c r="AU161" s="25">
        <f t="shared" si="108"/>
        <v>1681182.8824</v>
      </c>
      <c r="AV161" s="25">
        <f t="shared" si="89"/>
        <v>1704708</v>
      </c>
      <c r="AW161" s="25">
        <f t="shared" si="90"/>
        <v>1659324.3771204</v>
      </c>
      <c r="AX161" s="25">
        <f t="shared" si="91"/>
        <v>1663843.7648796</v>
      </c>
      <c r="AY161" s="25">
        <f t="shared" si="109"/>
        <v>1704708</v>
      </c>
      <c r="BA161" s="61" t="s">
        <v>508</v>
      </c>
      <c r="BB161" s="61" t="s">
        <v>509</v>
      </c>
      <c r="BC161" s="103">
        <v>500052</v>
      </c>
      <c r="BD161" s="93">
        <v>440145</v>
      </c>
      <c r="BE161" s="93">
        <v>586117</v>
      </c>
      <c r="BF161" s="93">
        <v>428516</v>
      </c>
      <c r="BG161" s="93">
        <v>357991</v>
      </c>
      <c r="BH161" s="104">
        <v>373642</v>
      </c>
      <c r="BI161" s="103">
        <v>1655056</v>
      </c>
      <c r="BJ161" s="93">
        <v>1704708</v>
      </c>
      <c r="BK161" s="93">
        <v>1704708</v>
      </c>
      <c r="BL161" s="93">
        <v>1704708</v>
      </c>
      <c r="BM161" s="93">
        <v>1704708</v>
      </c>
      <c r="BN161" s="104">
        <v>1704708</v>
      </c>
      <c r="BP161" s="25">
        <f t="shared" si="110"/>
        <v>456918.95999999996</v>
      </c>
      <c r="BQ161" s="25">
        <f t="shared" si="92"/>
        <v>545244.84</v>
      </c>
      <c r="BR161" s="25">
        <f t="shared" si="93"/>
        <v>472644.27999999997</v>
      </c>
      <c r="BS161" s="25">
        <f t="shared" si="94"/>
        <v>377738</v>
      </c>
      <c r="BT161" s="25">
        <f t="shared" si="95"/>
        <v>369259.72</v>
      </c>
      <c r="BU161" s="25">
        <f t="shared" si="111"/>
        <v>1681182.8824</v>
      </c>
      <c r="BV161" s="25">
        <f t="shared" si="112"/>
        <v>1704708</v>
      </c>
      <c r="BW161" s="25">
        <f t="shared" si="113"/>
        <v>1704708</v>
      </c>
      <c r="BX161" s="25">
        <f t="shared" si="96"/>
        <v>1704708</v>
      </c>
      <c r="BY161" s="25">
        <f t="shared" si="114"/>
        <v>1704708</v>
      </c>
      <c r="CA161" s="59">
        <f t="shared" si="115"/>
        <v>0</v>
      </c>
      <c r="CB161" s="59">
        <f t="shared" si="116"/>
        <v>0</v>
      </c>
      <c r="CC161" s="59">
        <f t="shared" si="117"/>
        <v>-96546.23999999993</v>
      </c>
      <c r="CD161" s="59">
        <f t="shared" si="118"/>
        <v>-117864.64000000001</v>
      </c>
      <c r="CE161" s="59">
        <f t="shared" si="119"/>
        <v>-115241.12</v>
      </c>
      <c r="CF161" s="59">
        <f t="shared" si="120"/>
        <v>0</v>
      </c>
      <c r="CG161" s="59">
        <f t="shared" si="121"/>
        <v>0</v>
      </c>
      <c r="CH161" s="59">
        <f t="shared" si="122"/>
        <v>-45383.62287959992</v>
      </c>
      <c r="CI161" s="59">
        <f t="shared" si="123"/>
        <v>-40864.23512040009</v>
      </c>
      <c r="CJ161" s="59">
        <f t="shared" si="124"/>
        <v>0</v>
      </c>
    </row>
    <row r="162" spans="1:88" ht="15">
      <c r="A162" s="61" t="s">
        <v>212</v>
      </c>
      <c r="B162" s="61" t="s">
        <v>213</v>
      </c>
      <c r="C162" s="80">
        <v>617799</v>
      </c>
      <c r="D162" s="67">
        <v>664079</v>
      </c>
      <c r="E162" s="75">
        <v>853518</v>
      </c>
      <c r="F162" s="76">
        <v>573579</v>
      </c>
      <c r="G162" s="75">
        <v>569955</v>
      </c>
      <c r="H162" s="76">
        <v>568012</v>
      </c>
      <c r="I162" s="82">
        <v>2880000</v>
      </c>
      <c r="J162" s="69">
        <v>2930000</v>
      </c>
      <c r="K162" s="77">
        <v>2930000</v>
      </c>
      <c r="L162" s="78">
        <v>2548315.883</v>
      </c>
      <c r="M162" s="77">
        <v>2532002.239</v>
      </c>
      <c r="N162" s="78">
        <v>2526036.2029999997</v>
      </c>
      <c r="P162" s="25">
        <f t="shared" si="97"/>
        <v>651120.6000000001</v>
      </c>
      <c r="Q162" s="25">
        <f t="shared" si="98"/>
        <v>800475.08</v>
      </c>
      <c r="R162" s="25">
        <f t="shared" si="99"/>
        <v>651961.92</v>
      </c>
      <c r="S162" s="25">
        <f t="shared" si="100"/>
        <v>570969.72</v>
      </c>
      <c r="T162" s="25">
        <f t="shared" si="101"/>
        <v>568556.04</v>
      </c>
      <c r="U162" s="25">
        <f t="shared" si="102"/>
        <v>2906310</v>
      </c>
      <c r="V162" s="25">
        <f t="shared" si="103"/>
        <v>2930000</v>
      </c>
      <c r="W162" s="25">
        <f t="shared" si="104"/>
        <v>2729157.8176346</v>
      </c>
      <c r="X162" s="25">
        <f t="shared" si="105"/>
        <v>2539731.6435272</v>
      </c>
      <c r="Y162" s="25">
        <f t="shared" si="106"/>
        <v>2528862.9108568</v>
      </c>
      <c r="AA162" s="61" t="s">
        <v>212</v>
      </c>
      <c r="AB162" s="61" t="s">
        <v>213</v>
      </c>
      <c r="AC162" s="103">
        <v>617799</v>
      </c>
      <c r="AD162" s="93">
        <v>664079</v>
      </c>
      <c r="AE162" s="93">
        <v>853518</v>
      </c>
      <c r="AF162" s="93">
        <v>400876</v>
      </c>
      <c r="AG162" s="93">
        <v>338073</v>
      </c>
      <c r="AH162" s="104">
        <v>366767</v>
      </c>
      <c r="AI162" s="103">
        <v>2880000</v>
      </c>
      <c r="AJ162" s="93">
        <v>2930000</v>
      </c>
      <c r="AK162" s="93">
        <v>2930000</v>
      </c>
      <c r="AL162" s="93">
        <v>1804866.578</v>
      </c>
      <c r="AM162" s="93">
        <v>1919440.118</v>
      </c>
      <c r="AN162" s="104">
        <v>2114681.486</v>
      </c>
      <c r="AP162" s="25">
        <f t="shared" si="107"/>
        <v>651120.6000000001</v>
      </c>
      <c r="AQ162" s="25">
        <f t="shared" si="85"/>
        <v>800475.08</v>
      </c>
      <c r="AR162" s="25">
        <f t="shared" si="86"/>
        <v>527615.76</v>
      </c>
      <c r="AS162" s="25">
        <f t="shared" si="87"/>
        <v>355657.84</v>
      </c>
      <c r="AT162" s="25">
        <f t="shared" si="88"/>
        <v>358732.68</v>
      </c>
      <c r="AU162" s="25">
        <f t="shared" si="108"/>
        <v>2906310</v>
      </c>
      <c r="AV162" s="25">
        <f t="shared" si="89"/>
        <v>2930000</v>
      </c>
      <c r="AW162" s="25">
        <f t="shared" si="90"/>
        <v>2337954.7933436</v>
      </c>
      <c r="AX162" s="25">
        <f t="shared" si="91"/>
        <v>1865155.174748</v>
      </c>
      <c r="AY162" s="25">
        <f t="shared" si="109"/>
        <v>2022176.1258416</v>
      </c>
      <c r="BA162" s="61" t="s">
        <v>212</v>
      </c>
      <c r="BB162" s="61" t="s">
        <v>213</v>
      </c>
      <c r="BC162" s="103">
        <v>617799</v>
      </c>
      <c r="BD162" s="93">
        <v>664079</v>
      </c>
      <c r="BE162" s="93">
        <v>853518</v>
      </c>
      <c r="BF162" s="93">
        <v>582979</v>
      </c>
      <c r="BG162" s="93">
        <v>491442</v>
      </c>
      <c r="BH162" s="104">
        <v>533086</v>
      </c>
      <c r="BI162" s="103">
        <v>2880000</v>
      </c>
      <c r="BJ162" s="93">
        <v>2930000</v>
      </c>
      <c r="BK162" s="93">
        <v>2930000</v>
      </c>
      <c r="BL162" s="93">
        <v>2624788.426</v>
      </c>
      <c r="BM162" s="93">
        <v>2791612.74</v>
      </c>
      <c r="BN162" s="104">
        <v>2930000</v>
      </c>
      <c r="BP162" s="25">
        <f t="shared" si="110"/>
        <v>651120.6000000001</v>
      </c>
      <c r="BQ162" s="25">
        <f t="shared" si="92"/>
        <v>800475.08</v>
      </c>
      <c r="BR162" s="25">
        <f t="shared" si="93"/>
        <v>658729.92</v>
      </c>
      <c r="BS162" s="25">
        <f t="shared" si="94"/>
        <v>517072.36</v>
      </c>
      <c r="BT162" s="25">
        <f t="shared" si="95"/>
        <v>521425.68</v>
      </c>
      <c r="BU162" s="25">
        <f t="shared" si="111"/>
        <v>2906310</v>
      </c>
      <c r="BV162" s="25">
        <f t="shared" si="112"/>
        <v>2930000</v>
      </c>
      <c r="BW162" s="25">
        <f t="shared" si="113"/>
        <v>2769397.6697612</v>
      </c>
      <c r="BX162" s="25">
        <f t="shared" si="96"/>
        <v>2712571.3800268</v>
      </c>
      <c r="BY162" s="25">
        <f t="shared" si="114"/>
        <v>2864432.116212</v>
      </c>
      <c r="CA162" s="59">
        <f t="shared" si="115"/>
        <v>0</v>
      </c>
      <c r="CB162" s="59">
        <f t="shared" si="116"/>
        <v>0</v>
      </c>
      <c r="CC162" s="59">
        <f t="shared" si="117"/>
        <v>-131114.16000000003</v>
      </c>
      <c r="CD162" s="59">
        <f t="shared" si="118"/>
        <v>-161414.51999999996</v>
      </c>
      <c r="CE162" s="59">
        <f t="shared" si="119"/>
        <v>-162693</v>
      </c>
      <c r="CF162" s="59">
        <f t="shared" si="120"/>
        <v>0</v>
      </c>
      <c r="CG162" s="59">
        <f t="shared" si="121"/>
        <v>0</v>
      </c>
      <c r="CH162" s="59">
        <f t="shared" si="122"/>
        <v>-431442.8764176001</v>
      </c>
      <c r="CI162" s="59">
        <f t="shared" si="123"/>
        <v>-847416.2052788001</v>
      </c>
      <c r="CJ162" s="59">
        <f t="shared" si="124"/>
        <v>-842255.9903704002</v>
      </c>
    </row>
    <row r="163" spans="1:88" ht="15">
      <c r="A163" s="61" t="s">
        <v>176</v>
      </c>
      <c r="B163" s="61" t="s">
        <v>177</v>
      </c>
      <c r="C163" s="80">
        <v>799751</v>
      </c>
      <c r="D163" s="67">
        <v>904134</v>
      </c>
      <c r="E163" s="75">
        <v>1055296</v>
      </c>
      <c r="F163" s="76">
        <v>737993</v>
      </c>
      <c r="G163" s="75">
        <v>733522</v>
      </c>
      <c r="H163" s="76">
        <v>731136</v>
      </c>
      <c r="I163" s="82">
        <v>3700000</v>
      </c>
      <c r="J163" s="69">
        <v>3800000</v>
      </c>
      <c r="K163" s="77">
        <v>3800000</v>
      </c>
      <c r="L163" s="78">
        <v>3110667.8540000003</v>
      </c>
      <c r="M163" s="77">
        <v>3090558.597</v>
      </c>
      <c r="N163" s="78">
        <v>3083196.227</v>
      </c>
      <c r="P163" s="25">
        <f t="shared" si="97"/>
        <v>874906.76</v>
      </c>
      <c r="Q163" s="25">
        <f t="shared" si="98"/>
        <v>1012970.64</v>
      </c>
      <c r="R163" s="25">
        <f t="shared" si="99"/>
        <v>826837.84</v>
      </c>
      <c r="S163" s="25">
        <f t="shared" si="100"/>
        <v>734773.88</v>
      </c>
      <c r="T163" s="25">
        <f t="shared" si="101"/>
        <v>731804.08</v>
      </c>
      <c r="U163" s="25">
        <f t="shared" si="102"/>
        <v>3752620</v>
      </c>
      <c r="V163" s="25">
        <f t="shared" si="103"/>
        <v>3800000</v>
      </c>
      <c r="W163" s="25">
        <f t="shared" si="104"/>
        <v>3437273.4247748004</v>
      </c>
      <c r="X163" s="25">
        <f t="shared" si="105"/>
        <v>3100086.3629666</v>
      </c>
      <c r="Y163" s="25">
        <f t="shared" si="106"/>
        <v>3086684.517906</v>
      </c>
      <c r="AA163" s="61" t="s">
        <v>176</v>
      </c>
      <c r="AB163" s="61" t="s">
        <v>177</v>
      </c>
      <c r="AC163" s="103">
        <v>799751</v>
      </c>
      <c r="AD163" s="93">
        <v>904134</v>
      </c>
      <c r="AE163" s="93">
        <v>1055296</v>
      </c>
      <c r="AF163" s="93">
        <v>525786</v>
      </c>
      <c r="AG163" s="93">
        <v>558196</v>
      </c>
      <c r="AH163" s="104">
        <v>621146</v>
      </c>
      <c r="AI163" s="103">
        <v>3700000</v>
      </c>
      <c r="AJ163" s="93">
        <v>3800000</v>
      </c>
      <c r="AK163" s="93">
        <v>3800000</v>
      </c>
      <c r="AL163" s="93">
        <v>2211849.156</v>
      </c>
      <c r="AM163" s="93">
        <v>2458060.615</v>
      </c>
      <c r="AN163" s="104">
        <v>2719733.652</v>
      </c>
      <c r="AP163" s="25">
        <f t="shared" si="107"/>
        <v>874906.76</v>
      </c>
      <c r="AQ163" s="25">
        <f t="shared" si="85"/>
        <v>1012970.64</v>
      </c>
      <c r="AR163" s="25">
        <f t="shared" si="86"/>
        <v>674048.8</v>
      </c>
      <c r="AS163" s="25">
        <f t="shared" si="87"/>
        <v>549121.2</v>
      </c>
      <c r="AT163" s="25">
        <f t="shared" si="88"/>
        <v>603520</v>
      </c>
      <c r="AU163" s="25">
        <f t="shared" si="108"/>
        <v>3752620</v>
      </c>
      <c r="AV163" s="25">
        <f t="shared" si="89"/>
        <v>3800000</v>
      </c>
      <c r="AW163" s="25">
        <f t="shared" si="90"/>
        <v>2964315.0258871997</v>
      </c>
      <c r="AX163" s="25">
        <f t="shared" si="91"/>
        <v>2341405.6257258</v>
      </c>
      <c r="AY163" s="25">
        <f t="shared" si="109"/>
        <v>2595752.9670694</v>
      </c>
      <c r="BA163" s="61" t="s">
        <v>176</v>
      </c>
      <c r="BB163" s="61" t="s">
        <v>177</v>
      </c>
      <c r="BC163" s="103">
        <v>799751</v>
      </c>
      <c r="BD163" s="93">
        <v>904134</v>
      </c>
      <c r="BE163" s="93">
        <v>1055296</v>
      </c>
      <c r="BF163" s="93">
        <v>764523</v>
      </c>
      <c r="BG163" s="93">
        <v>812065</v>
      </c>
      <c r="BH163" s="104">
        <v>902940</v>
      </c>
      <c r="BI163" s="103">
        <v>3700000</v>
      </c>
      <c r="BJ163" s="93">
        <v>3800000</v>
      </c>
      <c r="BK163" s="93">
        <v>3800000</v>
      </c>
      <c r="BL163" s="93">
        <v>3216765.304</v>
      </c>
      <c r="BM163" s="93">
        <v>3574416.0470000003</v>
      </c>
      <c r="BN163" s="104">
        <v>3800000</v>
      </c>
      <c r="BP163" s="25">
        <f t="shared" si="110"/>
        <v>874906.76</v>
      </c>
      <c r="BQ163" s="25">
        <f t="shared" si="92"/>
        <v>1012970.64</v>
      </c>
      <c r="BR163" s="25">
        <f t="shared" si="93"/>
        <v>845939.44</v>
      </c>
      <c r="BS163" s="25">
        <f t="shared" si="94"/>
        <v>798753.24</v>
      </c>
      <c r="BT163" s="25">
        <f t="shared" si="95"/>
        <v>877495</v>
      </c>
      <c r="BU163" s="25">
        <f t="shared" si="111"/>
        <v>3752620</v>
      </c>
      <c r="BV163" s="25">
        <f t="shared" si="112"/>
        <v>3800000</v>
      </c>
      <c r="BW163" s="25">
        <f t="shared" si="113"/>
        <v>3493101.9029647997</v>
      </c>
      <c r="BX163" s="25">
        <f t="shared" si="96"/>
        <v>3404961.1249666</v>
      </c>
      <c r="BY163" s="25">
        <f t="shared" si="114"/>
        <v>3693118.3230686</v>
      </c>
      <c r="CA163" s="59">
        <f t="shared" si="115"/>
        <v>0</v>
      </c>
      <c r="CB163" s="59">
        <f t="shared" si="116"/>
        <v>0</v>
      </c>
      <c r="CC163" s="59">
        <f t="shared" si="117"/>
        <v>-171890.6399999999</v>
      </c>
      <c r="CD163" s="59">
        <f t="shared" si="118"/>
        <v>-249632.04000000004</v>
      </c>
      <c r="CE163" s="59">
        <f t="shared" si="119"/>
        <v>-273975</v>
      </c>
      <c r="CF163" s="59">
        <f t="shared" si="120"/>
        <v>0</v>
      </c>
      <c r="CG163" s="59">
        <f t="shared" si="121"/>
        <v>0</v>
      </c>
      <c r="CH163" s="59">
        <f t="shared" si="122"/>
        <v>-528786.8770776</v>
      </c>
      <c r="CI163" s="59">
        <f t="shared" si="123"/>
        <v>-1063555.4992407998</v>
      </c>
      <c r="CJ163" s="59">
        <f t="shared" si="124"/>
        <v>-1097365.3559992001</v>
      </c>
    </row>
    <row r="164" spans="1:88" ht="15">
      <c r="A164" s="61" t="s">
        <v>360</v>
      </c>
      <c r="B164" s="61" t="s">
        <v>361</v>
      </c>
      <c r="C164" s="80">
        <v>0</v>
      </c>
      <c r="D164" s="67">
        <v>0</v>
      </c>
      <c r="E164" s="75">
        <v>0</v>
      </c>
      <c r="F164" s="76">
        <v>0</v>
      </c>
      <c r="G164" s="75">
        <v>0</v>
      </c>
      <c r="H164" s="76">
        <v>0</v>
      </c>
      <c r="I164" s="82">
        <v>1792488</v>
      </c>
      <c r="J164" s="69">
        <v>1895058</v>
      </c>
      <c r="K164" s="77">
        <v>1895058</v>
      </c>
      <c r="L164" s="78">
        <v>1685594</v>
      </c>
      <c r="M164" s="77">
        <v>1674829</v>
      </c>
      <c r="N164" s="78">
        <v>1670560</v>
      </c>
      <c r="P164" s="25">
        <f t="shared" si="97"/>
        <v>0</v>
      </c>
      <c r="Q164" s="25">
        <f t="shared" si="98"/>
        <v>0</v>
      </c>
      <c r="R164" s="25">
        <f t="shared" si="99"/>
        <v>0</v>
      </c>
      <c r="S164" s="25">
        <f t="shared" si="100"/>
        <v>0</v>
      </c>
      <c r="T164" s="25">
        <f t="shared" si="101"/>
        <v>0</v>
      </c>
      <c r="U164" s="25">
        <f t="shared" si="102"/>
        <v>1846460.334</v>
      </c>
      <c r="V164" s="25">
        <f t="shared" si="103"/>
        <v>1895058</v>
      </c>
      <c r="W164" s="25">
        <f t="shared" si="104"/>
        <v>1784838.0432</v>
      </c>
      <c r="X164" s="25">
        <f t="shared" si="105"/>
        <v>1679929.457</v>
      </c>
      <c r="Y164" s="25">
        <f t="shared" si="106"/>
        <v>1672582.6522</v>
      </c>
      <c r="AA164" s="61" t="s">
        <v>360</v>
      </c>
      <c r="AB164" s="61" t="s">
        <v>361</v>
      </c>
      <c r="AC164" s="103">
        <v>0</v>
      </c>
      <c r="AD164" s="93">
        <v>0</v>
      </c>
      <c r="AE164" s="93">
        <v>0</v>
      </c>
      <c r="AF164" s="93">
        <v>0</v>
      </c>
      <c r="AG164" s="93">
        <v>0</v>
      </c>
      <c r="AH164" s="104">
        <v>0</v>
      </c>
      <c r="AI164" s="103">
        <v>1792488</v>
      </c>
      <c r="AJ164" s="93">
        <v>1895058</v>
      </c>
      <c r="AK164" s="93">
        <v>1895058</v>
      </c>
      <c r="AL164" s="93">
        <v>1200838</v>
      </c>
      <c r="AM164" s="93">
        <v>1292622</v>
      </c>
      <c r="AN164" s="104">
        <v>1420842</v>
      </c>
      <c r="AP164" s="25">
        <f t="shared" si="107"/>
        <v>0</v>
      </c>
      <c r="AQ164" s="25">
        <f t="shared" si="85"/>
        <v>0</v>
      </c>
      <c r="AR164" s="25">
        <f t="shared" si="86"/>
        <v>0</v>
      </c>
      <c r="AS164" s="25">
        <f t="shared" si="87"/>
        <v>0</v>
      </c>
      <c r="AT164" s="25">
        <f t="shared" si="88"/>
        <v>0</v>
      </c>
      <c r="AU164" s="25">
        <f t="shared" si="108"/>
        <v>1846460.334</v>
      </c>
      <c r="AV164" s="25">
        <f t="shared" si="89"/>
        <v>1895058</v>
      </c>
      <c r="AW164" s="25">
        <f t="shared" si="90"/>
        <v>1529759.436</v>
      </c>
      <c r="AX164" s="25">
        <f t="shared" si="91"/>
        <v>1249134.7408</v>
      </c>
      <c r="AY164" s="25">
        <f t="shared" si="109"/>
        <v>1360091.364</v>
      </c>
      <c r="BA164" s="61" t="s">
        <v>360</v>
      </c>
      <c r="BB164" s="61" t="s">
        <v>361</v>
      </c>
      <c r="BC164" s="103">
        <v>0</v>
      </c>
      <c r="BD164" s="93">
        <v>0</v>
      </c>
      <c r="BE164" s="93">
        <v>0</v>
      </c>
      <c r="BF164" s="93">
        <v>0</v>
      </c>
      <c r="BG164" s="93">
        <v>0</v>
      </c>
      <c r="BH164" s="104">
        <v>0</v>
      </c>
      <c r="BI164" s="103">
        <v>1792488</v>
      </c>
      <c r="BJ164" s="93">
        <v>1895058</v>
      </c>
      <c r="BK164" s="93">
        <v>1895058</v>
      </c>
      <c r="BL164" s="93">
        <v>1746354</v>
      </c>
      <c r="BM164" s="93">
        <v>1879834</v>
      </c>
      <c r="BN164" s="104">
        <v>1895058</v>
      </c>
      <c r="BP164" s="25">
        <f t="shared" si="110"/>
        <v>0</v>
      </c>
      <c r="BQ164" s="25">
        <f t="shared" si="92"/>
        <v>0</v>
      </c>
      <c r="BR164" s="25">
        <f t="shared" si="93"/>
        <v>0</v>
      </c>
      <c r="BS164" s="25">
        <f t="shared" si="94"/>
        <v>0</v>
      </c>
      <c r="BT164" s="25">
        <f t="shared" si="95"/>
        <v>0</v>
      </c>
      <c r="BU164" s="25">
        <f t="shared" si="111"/>
        <v>1846460.334</v>
      </c>
      <c r="BV164" s="25">
        <f t="shared" si="112"/>
        <v>1895058</v>
      </c>
      <c r="BW164" s="25">
        <f t="shared" si="113"/>
        <v>1816809.9552</v>
      </c>
      <c r="BX164" s="25">
        <f t="shared" si="96"/>
        <v>1816591.176</v>
      </c>
      <c r="BY164" s="25">
        <f t="shared" si="114"/>
        <v>1887844.8688</v>
      </c>
      <c r="CA164" s="59">
        <f t="shared" si="115"/>
        <v>0</v>
      </c>
      <c r="CB164" s="59">
        <f t="shared" si="116"/>
        <v>0</v>
      </c>
      <c r="CC164" s="59">
        <f t="shared" si="117"/>
        <v>0</v>
      </c>
      <c r="CD164" s="59">
        <f t="shared" si="118"/>
        <v>0</v>
      </c>
      <c r="CE164" s="59">
        <f t="shared" si="119"/>
        <v>0</v>
      </c>
      <c r="CF164" s="59">
        <f t="shared" si="120"/>
        <v>0</v>
      </c>
      <c r="CG164" s="59">
        <f t="shared" si="121"/>
        <v>0</v>
      </c>
      <c r="CH164" s="59">
        <f t="shared" si="122"/>
        <v>-287050.5192</v>
      </c>
      <c r="CI164" s="59">
        <f t="shared" si="123"/>
        <v>-567456.4352</v>
      </c>
      <c r="CJ164" s="59">
        <f t="shared" si="124"/>
        <v>-527753.5048</v>
      </c>
    </row>
    <row r="165" spans="1:88" ht="15">
      <c r="A165" s="61" t="s">
        <v>328</v>
      </c>
      <c r="B165" s="61" t="s">
        <v>329</v>
      </c>
      <c r="C165" s="80">
        <v>1687171</v>
      </c>
      <c r="D165" s="67">
        <v>1639597</v>
      </c>
      <c r="E165" s="75">
        <v>2023576</v>
      </c>
      <c r="F165" s="76">
        <v>1420936</v>
      </c>
      <c r="G165" s="75">
        <v>1411971</v>
      </c>
      <c r="H165" s="76">
        <v>1407509</v>
      </c>
      <c r="I165" s="82">
        <v>2050000</v>
      </c>
      <c r="J165" s="69">
        <v>2150000</v>
      </c>
      <c r="K165" s="77">
        <v>2150000</v>
      </c>
      <c r="L165" s="78">
        <v>2150000</v>
      </c>
      <c r="M165" s="77">
        <v>2150000</v>
      </c>
      <c r="N165" s="78">
        <v>2150000</v>
      </c>
      <c r="P165" s="25">
        <f t="shared" si="97"/>
        <v>1652917.72</v>
      </c>
      <c r="Q165" s="25">
        <f t="shared" si="98"/>
        <v>1916061.88</v>
      </c>
      <c r="R165" s="25">
        <f t="shared" si="99"/>
        <v>1589675.2</v>
      </c>
      <c r="S165" s="25">
        <f t="shared" si="100"/>
        <v>1414481.2</v>
      </c>
      <c r="T165" s="25">
        <f t="shared" si="101"/>
        <v>1408758.36</v>
      </c>
      <c r="U165" s="25">
        <f t="shared" si="102"/>
        <v>2102620</v>
      </c>
      <c r="V165" s="25">
        <f t="shared" si="103"/>
        <v>2150000</v>
      </c>
      <c r="W165" s="25">
        <f t="shared" si="104"/>
        <v>2150000</v>
      </c>
      <c r="X165" s="25">
        <f t="shared" si="105"/>
        <v>2150000</v>
      </c>
      <c r="Y165" s="25">
        <f t="shared" si="106"/>
        <v>2150000</v>
      </c>
      <c r="AA165" s="61" t="s">
        <v>328</v>
      </c>
      <c r="AB165" s="61" t="s">
        <v>329</v>
      </c>
      <c r="AC165" s="103">
        <v>1687171</v>
      </c>
      <c r="AD165" s="93">
        <v>1639597</v>
      </c>
      <c r="AE165" s="93">
        <v>2023576</v>
      </c>
      <c r="AF165" s="93">
        <v>1018505</v>
      </c>
      <c r="AG165" s="93">
        <v>1092024</v>
      </c>
      <c r="AH165" s="104">
        <v>1188814</v>
      </c>
      <c r="AI165" s="103">
        <v>2050000</v>
      </c>
      <c r="AJ165" s="93">
        <v>2150000</v>
      </c>
      <c r="AK165" s="93">
        <v>2150000</v>
      </c>
      <c r="AL165" s="93">
        <v>2150000</v>
      </c>
      <c r="AM165" s="93">
        <v>2150000</v>
      </c>
      <c r="AN165" s="104">
        <v>2150000</v>
      </c>
      <c r="AP165" s="25">
        <f t="shared" si="107"/>
        <v>1652917.72</v>
      </c>
      <c r="AQ165" s="25">
        <f t="shared" si="85"/>
        <v>1916061.88</v>
      </c>
      <c r="AR165" s="25">
        <f t="shared" si="86"/>
        <v>1299924.88</v>
      </c>
      <c r="AS165" s="25">
        <f t="shared" si="87"/>
        <v>1071438.6800000002</v>
      </c>
      <c r="AT165" s="25">
        <f t="shared" si="88"/>
        <v>1161712.8</v>
      </c>
      <c r="AU165" s="25">
        <f t="shared" si="108"/>
        <v>2102620</v>
      </c>
      <c r="AV165" s="25">
        <f t="shared" si="89"/>
        <v>2150000</v>
      </c>
      <c r="AW165" s="25">
        <f t="shared" si="90"/>
        <v>2150000</v>
      </c>
      <c r="AX165" s="25">
        <f t="shared" si="91"/>
        <v>2150000</v>
      </c>
      <c r="AY165" s="25">
        <f t="shared" si="109"/>
        <v>2150000</v>
      </c>
      <c r="BA165" s="61" t="s">
        <v>328</v>
      </c>
      <c r="BB165" s="61" t="s">
        <v>329</v>
      </c>
      <c r="BC165" s="103">
        <v>1687171</v>
      </c>
      <c r="BD165" s="93">
        <v>1639597</v>
      </c>
      <c r="BE165" s="93">
        <v>2023576</v>
      </c>
      <c r="BF165" s="93">
        <v>1481140</v>
      </c>
      <c r="BG165" s="93">
        <v>1587534</v>
      </c>
      <c r="BH165" s="104">
        <v>1728965</v>
      </c>
      <c r="BI165" s="103">
        <v>2050000</v>
      </c>
      <c r="BJ165" s="93">
        <v>2150000</v>
      </c>
      <c r="BK165" s="93">
        <v>2150000</v>
      </c>
      <c r="BL165" s="93">
        <v>2150000</v>
      </c>
      <c r="BM165" s="93">
        <v>2150000</v>
      </c>
      <c r="BN165" s="104">
        <v>2150000</v>
      </c>
      <c r="BP165" s="25">
        <f t="shared" si="110"/>
        <v>1652917.72</v>
      </c>
      <c r="BQ165" s="25">
        <f t="shared" si="92"/>
        <v>1916061.88</v>
      </c>
      <c r="BR165" s="25">
        <f t="shared" si="93"/>
        <v>1633022.08</v>
      </c>
      <c r="BS165" s="25">
        <f t="shared" si="94"/>
        <v>1557743.68</v>
      </c>
      <c r="BT165" s="25">
        <f t="shared" si="95"/>
        <v>1689364.32</v>
      </c>
      <c r="BU165" s="25">
        <f t="shared" si="111"/>
        <v>2102620</v>
      </c>
      <c r="BV165" s="25">
        <f t="shared" si="112"/>
        <v>2150000</v>
      </c>
      <c r="BW165" s="25">
        <f t="shared" si="113"/>
        <v>2150000</v>
      </c>
      <c r="BX165" s="25">
        <f t="shared" si="96"/>
        <v>2150000</v>
      </c>
      <c r="BY165" s="25">
        <f t="shared" si="114"/>
        <v>2150000</v>
      </c>
      <c r="CA165" s="59">
        <f t="shared" si="115"/>
        <v>0</v>
      </c>
      <c r="CB165" s="59">
        <f t="shared" si="116"/>
        <v>0</v>
      </c>
      <c r="CC165" s="59">
        <f t="shared" si="117"/>
        <v>-333097.2000000002</v>
      </c>
      <c r="CD165" s="59">
        <f t="shared" si="118"/>
        <v>-486304.99999999977</v>
      </c>
      <c r="CE165" s="59">
        <f t="shared" si="119"/>
        <v>-527651.52</v>
      </c>
      <c r="CF165" s="59">
        <f t="shared" si="120"/>
        <v>0</v>
      </c>
      <c r="CG165" s="59">
        <f t="shared" si="121"/>
        <v>0</v>
      </c>
      <c r="CH165" s="59">
        <f t="shared" si="122"/>
        <v>0</v>
      </c>
      <c r="CI165" s="59">
        <f t="shared" si="123"/>
        <v>0</v>
      </c>
      <c r="CJ165" s="59">
        <f t="shared" si="124"/>
        <v>0</v>
      </c>
    </row>
    <row r="166" spans="1:88" ht="15">
      <c r="A166" s="61" t="s">
        <v>92</v>
      </c>
      <c r="B166" s="61" t="s">
        <v>93</v>
      </c>
      <c r="C166" s="80">
        <v>0</v>
      </c>
      <c r="D166" s="67">
        <v>0</v>
      </c>
      <c r="E166" s="75">
        <v>0</v>
      </c>
      <c r="F166" s="76">
        <v>0</v>
      </c>
      <c r="G166" s="75">
        <v>0</v>
      </c>
      <c r="H166" s="76">
        <v>0</v>
      </c>
      <c r="I166" s="82">
        <v>16950000</v>
      </c>
      <c r="J166" s="69">
        <v>17450000</v>
      </c>
      <c r="K166" s="77">
        <v>17450000</v>
      </c>
      <c r="L166" s="78">
        <v>13607727</v>
      </c>
      <c r="M166" s="77">
        <v>13520820</v>
      </c>
      <c r="N166" s="78">
        <v>13486351</v>
      </c>
      <c r="P166" s="25">
        <f t="shared" si="97"/>
        <v>0</v>
      </c>
      <c r="Q166" s="25">
        <f t="shared" si="98"/>
        <v>0</v>
      </c>
      <c r="R166" s="25">
        <f t="shared" si="99"/>
        <v>0</v>
      </c>
      <c r="S166" s="25">
        <f t="shared" si="100"/>
        <v>0</v>
      </c>
      <c r="T166" s="25">
        <f t="shared" si="101"/>
        <v>0</v>
      </c>
      <c r="U166" s="25">
        <f t="shared" si="102"/>
        <v>17213100</v>
      </c>
      <c r="V166" s="25">
        <f t="shared" si="103"/>
        <v>17450000</v>
      </c>
      <c r="W166" s="25">
        <f t="shared" si="104"/>
        <v>15428195.9474</v>
      </c>
      <c r="X166" s="25">
        <f t="shared" si="105"/>
        <v>13561996.536600001</v>
      </c>
      <c r="Y166" s="25">
        <f t="shared" si="106"/>
        <v>13502682.4122</v>
      </c>
      <c r="AA166" s="61" t="s">
        <v>92</v>
      </c>
      <c r="AB166" s="61" t="s">
        <v>93</v>
      </c>
      <c r="AC166" s="103">
        <v>0</v>
      </c>
      <c r="AD166" s="93">
        <v>0</v>
      </c>
      <c r="AE166" s="93">
        <v>0</v>
      </c>
      <c r="AF166" s="93">
        <v>0</v>
      </c>
      <c r="AG166" s="93">
        <v>0</v>
      </c>
      <c r="AH166" s="104">
        <v>0</v>
      </c>
      <c r="AI166" s="103">
        <v>16950000</v>
      </c>
      <c r="AJ166" s="93">
        <v>17450000</v>
      </c>
      <c r="AK166" s="93">
        <v>17450000</v>
      </c>
      <c r="AL166" s="93">
        <v>9623827</v>
      </c>
      <c r="AM166" s="93">
        <v>11155173</v>
      </c>
      <c r="AN166" s="104">
        <v>12312540</v>
      </c>
      <c r="AP166" s="25">
        <f t="shared" si="107"/>
        <v>0</v>
      </c>
      <c r="AQ166" s="25">
        <f t="shared" si="85"/>
        <v>0</v>
      </c>
      <c r="AR166" s="25">
        <f t="shared" si="86"/>
        <v>0</v>
      </c>
      <c r="AS166" s="25">
        <f t="shared" si="87"/>
        <v>0</v>
      </c>
      <c r="AT166" s="25">
        <f t="shared" si="88"/>
        <v>0</v>
      </c>
      <c r="AU166" s="25">
        <f t="shared" si="108"/>
        <v>17213100</v>
      </c>
      <c r="AV166" s="25">
        <f t="shared" si="89"/>
        <v>17450000</v>
      </c>
      <c r="AW166" s="25">
        <f t="shared" si="90"/>
        <v>13331867.7674</v>
      </c>
      <c r="AX166" s="25">
        <f t="shared" si="91"/>
        <v>10429621.2652</v>
      </c>
      <c r="AY166" s="25">
        <f t="shared" si="109"/>
        <v>11764179.5154</v>
      </c>
      <c r="BA166" s="61" t="s">
        <v>92</v>
      </c>
      <c r="BB166" s="61" t="s">
        <v>93</v>
      </c>
      <c r="BC166" s="103">
        <v>0</v>
      </c>
      <c r="BD166" s="93">
        <v>0</v>
      </c>
      <c r="BE166" s="93">
        <v>0</v>
      </c>
      <c r="BF166" s="93">
        <v>0</v>
      </c>
      <c r="BG166" s="93">
        <v>0</v>
      </c>
      <c r="BH166" s="104">
        <v>0</v>
      </c>
      <c r="BI166" s="103">
        <v>16950000</v>
      </c>
      <c r="BJ166" s="93">
        <v>17450000</v>
      </c>
      <c r="BK166" s="93">
        <v>17450000</v>
      </c>
      <c r="BL166" s="93">
        <v>13995738</v>
      </c>
      <c r="BM166" s="93">
        <v>16222744</v>
      </c>
      <c r="BN166" s="104">
        <v>17450000</v>
      </c>
      <c r="BP166" s="25">
        <f t="shared" si="110"/>
        <v>0</v>
      </c>
      <c r="BQ166" s="25">
        <f t="shared" si="92"/>
        <v>0</v>
      </c>
      <c r="BR166" s="25">
        <f t="shared" si="93"/>
        <v>0</v>
      </c>
      <c r="BS166" s="25">
        <f t="shared" si="94"/>
        <v>0</v>
      </c>
      <c r="BT166" s="25">
        <f t="shared" si="95"/>
        <v>0</v>
      </c>
      <c r="BU166" s="25">
        <f t="shared" si="111"/>
        <v>17213100</v>
      </c>
      <c r="BV166" s="25">
        <f t="shared" si="112"/>
        <v>17450000</v>
      </c>
      <c r="BW166" s="25">
        <f t="shared" si="113"/>
        <v>15632367.3356</v>
      </c>
      <c r="BX166" s="25">
        <f t="shared" si="96"/>
        <v>15167588.5572</v>
      </c>
      <c r="BY166" s="25">
        <f t="shared" si="114"/>
        <v>16868526.1072</v>
      </c>
      <c r="CA166" s="59">
        <f t="shared" si="115"/>
        <v>0</v>
      </c>
      <c r="CB166" s="59">
        <f t="shared" si="116"/>
        <v>0</v>
      </c>
      <c r="CC166" s="59">
        <f t="shared" si="117"/>
        <v>0</v>
      </c>
      <c r="CD166" s="59">
        <f t="shared" si="118"/>
        <v>0</v>
      </c>
      <c r="CE166" s="59">
        <f t="shared" si="119"/>
        <v>0</v>
      </c>
      <c r="CF166" s="59">
        <f t="shared" si="120"/>
        <v>0</v>
      </c>
      <c r="CG166" s="59">
        <f t="shared" si="121"/>
        <v>0</v>
      </c>
      <c r="CH166" s="59">
        <f t="shared" si="122"/>
        <v>-2300499.5681999996</v>
      </c>
      <c r="CI166" s="59">
        <f t="shared" si="123"/>
        <v>-4737967.291999999</v>
      </c>
      <c r="CJ166" s="59">
        <f t="shared" si="124"/>
        <v>-5104346.5918000005</v>
      </c>
    </row>
    <row r="167" spans="1:88" ht="15">
      <c r="A167" s="61" t="s">
        <v>476</v>
      </c>
      <c r="B167" s="61" t="s">
        <v>477</v>
      </c>
      <c r="C167" s="80">
        <v>0</v>
      </c>
      <c r="D167" s="67">
        <v>0</v>
      </c>
      <c r="E167" s="75">
        <v>60030</v>
      </c>
      <c r="F167" s="76">
        <v>51126</v>
      </c>
      <c r="G167" s="75">
        <v>51127</v>
      </c>
      <c r="H167" s="76">
        <v>48915</v>
      </c>
      <c r="I167" s="82">
        <v>4654330</v>
      </c>
      <c r="J167" s="69">
        <v>4654330</v>
      </c>
      <c r="K167" s="77">
        <v>4654330</v>
      </c>
      <c r="L167" s="78">
        <v>4654330</v>
      </c>
      <c r="M167" s="77">
        <v>4654330</v>
      </c>
      <c r="N167" s="78">
        <v>4654330</v>
      </c>
      <c r="P167" s="25">
        <f t="shared" si="97"/>
        <v>0</v>
      </c>
      <c r="Q167" s="25">
        <f t="shared" si="98"/>
        <v>43221.6</v>
      </c>
      <c r="R167" s="25">
        <f t="shared" si="99"/>
        <v>53619.12</v>
      </c>
      <c r="S167" s="25">
        <f t="shared" si="100"/>
        <v>51126.719999999994</v>
      </c>
      <c r="T167" s="25">
        <f t="shared" si="101"/>
        <v>49534.36</v>
      </c>
      <c r="U167" s="25">
        <f t="shared" si="102"/>
        <v>4654330</v>
      </c>
      <c r="V167" s="25">
        <f t="shared" si="103"/>
        <v>4654330</v>
      </c>
      <c r="W167" s="25">
        <f t="shared" si="104"/>
        <v>4654330</v>
      </c>
      <c r="X167" s="25">
        <f t="shared" si="105"/>
        <v>4654330</v>
      </c>
      <c r="Y167" s="25">
        <f t="shared" si="106"/>
        <v>4654330</v>
      </c>
      <c r="AA167" s="61" t="s">
        <v>476</v>
      </c>
      <c r="AB167" s="61" t="s">
        <v>477</v>
      </c>
      <c r="AC167" s="103">
        <v>0</v>
      </c>
      <c r="AD167" s="93">
        <v>0</v>
      </c>
      <c r="AE167" s="93">
        <v>60030</v>
      </c>
      <c r="AF167" s="93">
        <v>35571</v>
      </c>
      <c r="AG167" s="93">
        <v>0</v>
      </c>
      <c r="AH167" s="104">
        <v>0</v>
      </c>
      <c r="AI167" s="103">
        <v>4654330</v>
      </c>
      <c r="AJ167" s="93">
        <v>4654330</v>
      </c>
      <c r="AK167" s="93">
        <v>4654330</v>
      </c>
      <c r="AL167" s="93">
        <v>3414799.175</v>
      </c>
      <c r="AM167" s="93">
        <v>3710849</v>
      </c>
      <c r="AN167" s="104">
        <v>4078851</v>
      </c>
      <c r="AP167" s="25">
        <f t="shared" si="107"/>
        <v>0</v>
      </c>
      <c r="AQ167" s="25">
        <f t="shared" si="85"/>
        <v>43221.6</v>
      </c>
      <c r="AR167" s="25">
        <f t="shared" si="86"/>
        <v>42419.520000000004</v>
      </c>
      <c r="AS167" s="25">
        <f t="shared" si="87"/>
        <v>9959.880000000001</v>
      </c>
      <c r="AT167" s="25">
        <f t="shared" si="88"/>
        <v>0</v>
      </c>
      <c r="AU167" s="25">
        <f t="shared" si="108"/>
        <v>4654330</v>
      </c>
      <c r="AV167" s="25">
        <f t="shared" si="89"/>
        <v>4654330</v>
      </c>
      <c r="AW167" s="25">
        <f t="shared" si="90"/>
        <v>4002088.879885</v>
      </c>
      <c r="AX167" s="25">
        <f t="shared" si="91"/>
        <v>3570580.592915</v>
      </c>
      <c r="AY167" s="25">
        <f t="shared" si="109"/>
        <v>3904491.6524</v>
      </c>
      <c r="BA167" s="61" t="s">
        <v>476</v>
      </c>
      <c r="BB167" s="61" t="s">
        <v>477</v>
      </c>
      <c r="BC167" s="103">
        <v>0</v>
      </c>
      <c r="BD167" s="93">
        <v>0</v>
      </c>
      <c r="BE167" s="93">
        <v>60030</v>
      </c>
      <c r="BF167" s="93">
        <v>51157</v>
      </c>
      <c r="BG167" s="93">
        <v>0</v>
      </c>
      <c r="BH167" s="104">
        <v>0</v>
      </c>
      <c r="BI167" s="103">
        <v>4654330</v>
      </c>
      <c r="BJ167" s="93">
        <v>4654330</v>
      </c>
      <c r="BK167" s="93">
        <v>4654330</v>
      </c>
      <c r="BL167" s="93">
        <v>4654330</v>
      </c>
      <c r="BM167" s="93">
        <v>4654330</v>
      </c>
      <c r="BN167" s="104">
        <v>4654330</v>
      </c>
      <c r="BP167" s="25">
        <f t="shared" si="110"/>
        <v>0</v>
      </c>
      <c r="BQ167" s="25">
        <f t="shared" si="92"/>
        <v>43221.6</v>
      </c>
      <c r="BR167" s="25">
        <f t="shared" si="93"/>
        <v>53641.44</v>
      </c>
      <c r="BS167" s="25">
        <f t="shared" si="94"/>
        <v>14323.960000000001</v>
      </c>
      <c r="BT167" s="25">
        <f t="shared" si="95"/>
        <v>0</v>
      </c>
      <c r="BU167" s="25">
        <f t="shared" si="111"/>
        <v>4654330</v>
      </c>
      <c r="BV167" s="25">
        <f t="shared" si="112"/>
        <v>4654330</v>
      </c>
      <c r="BW167" s="25">
        <f t="shared" si="113"/>
        <v>4654330</v>
      </c>
      <c r="BX167" s="25">
        <f t="shared" si="96"/>
        <v>4654330</v>
      </c>
      <c r="BY167" s="25">
        <f t="shared" si="114"/>
        <v>4654330</v>
      </c>
      <c r="CA167" s="59">
        <f t="shared" si="115"/>
        <v>0</v>
      </c>
      <c r="CB167" s="59">
        <f t="shared" si="116"/>
        <v>0</v>
      </c>
      <c r="CC167" s="59">
        <f t="shared" si="117"/>
        <v>-11221.919999999998</v>
      </c>
      <c r="CD167" s="59">
        <f t="shared" si="118"/>
        <v>-4364.08</v>
      </c>
      <c r="CE167" s="59">
        <f t="shared" si="119"/>
        <v>0</v>
      </c>
      <c r="CF167" s="59">
        <f t="shared" si="120"/>
        <v>0</v>
      </c>
      <c r="CG167" s="59">
        <f t="shared" si="121"/>
        <v>0</v>
      </c>
      <c r="CH167" s="59">
        <f t="shared" si="122"/>
        <v>-652241.1201149998</v>
      </c>
      <c r="CI167" s="59">
        <f t="shared" si="123"/>
        <v>-1083749.407085</v>
      </c>
      <c r="CJ167" s="59">
        <f t="shared" si="124"/>
        <v>-749838.3476</v>
      </c>
    </row>
    <row r="168" spans="1:88" ht="15">
      <c r="A168" s="61" t="s">
        <v>506</v>
      </c>
      <c r="B168" s="61" t="s">
        <v>507</v>
      </c>
      <c r="C168" s="80">
        <v>0</v>
      </c>
      <c r="D168" s="67">
        <v>0</v>
      </c>
      <c r="E168" s="75">
        <v>0</v>
      </c>
      <c r="F168" s="76">
        <v>0</v>
      </c>
      <c r="G168" s="75">
        <v>0</v>
      </c>
      <c r="H168" s="76">
        <v>0</v>
      </c>
      <c r="I168" s="82">
        <v>0</v>
      </c>
      <c r="J168" s="69">
        <v>0</v>
      </c>
      <c r="K168" s="77">
        <v>0</v>
      </c>
      <c r="L168" s="78">
        <v>0</v>
      </c>
      <c r="M168" s="77">
        <v>0</v>
      </c>
      <c r="N168" s="78">
        <v>0</v>
      </c>
      <c r="P168" s="25">
        <f t="shared" si="97"/>
        <v>0</v>
      </c>
      <c r="Q168" s="25">
        <f t="shared" si="98"/>
        <v>0</v>
      </c>
      <c r="R168" s="25">
        <f t="shared" si="99"/>
        <v>0</v>
      </c>
      <c r="S168" s="25">
        <f t="shared" si="100"/>
        <v>0</v>
      </c>
      <c r="T168" s="25">
        <f t="shared" si="101"/>
        <v>0</v>
      </c>
      <c r="U168" s="25">
        <f t="shared" si="102"/>
        <v>0</v>
      </c>
      <c r="V168" s="25">
        <f t="shared" si="103"/>
        <v>0</v>
      </c>
      <c r="W168" s="25">
        <f t="shared" si="104"/>
        <v>0</v>
      </c>
      <c r="X168" s="25">
        <f t="shared" si="105"/>
        <v>0</v>
      </c>
      <c r="Y168" s="25">
        <f t="shared" si="106"/>
        <v>0</v>
      </c>
      <c r="AA168" s="61" t="s">
        <v>506</v>
      </c>
      <c r="AB168" s="61" t="s">
        <v>507</v>
      </c>
      <c r="AC168" s="103">
        <v>0</v>
      </c>
      <c r="AD168" s="93">
        <v>0</v>
      </c>
      <c r="AE168" s="93">
        <v>0</v>
      </c>
      <c r="AF168" s="93">
        <v>0</v>
      </c>
      <c r="AG168" s="93">
        <v>0</v>
      </c>
      <c r="AH168" s="104">
        <v>0</v>
      </c>
      <c r="AI168" s="103">
        <v>0</v>
      </c>
      <c r="AJ168" s="93">
        <v>0</v>
      </c>
      <c r="AK168" s="93">
        <v>0</v>
      </c>
      <c r="AL168" s="93">
        <v>0</v>
      </c>
      <c r="AM168" s="93">
        <v>0</v>
      </c>
      <c r="AN168" s="104">
        <v>0</v>
      </c>
      <c r="AP168" s="25">
        <f t="shared" si="107"/>
        <v>0</v>
      </c>
      <c r="AQ168" s="25">
        <f t="shared" si="85"/>
        <v>0</v>
      </c>
      <c r="AR168" s="25">
        <f t="shared" si="86"/>
        <v>0</v>
      </c>
      <c r="AS168" s="25">
        <f t="shared" si="87"/>
        <v>0</v>
      </c>
      <c r="AT168" s="25">
        <f t="shared" si="88"/>
        <v>0</v>
      </c>
      <c r="AU168" s="25">
        <f t="shared" si="108"/>
        <v>0</v>
      </c>
      <c r="AV168" s="25">
        <f t="shared" si="89"/>
        <v>0</v>
      </c>
      <c r="AW168" s="25">
        <f t="shared" si="90"/>
        <v>0</v>
      </c>
      <c r="AX168" s="25">
        <f t="shared" si="91"/>
        <v>0</v>
      </c>
      <c r="AY168" s="25">
        <f t="shared" si="109"/>
        <v>0</v>
      </c>
      <c r="BA168" s="61" t="s">
        <v>506</v>
      </c>
      <c r="BB168" s="61" t="s">
        <v>507</v>
      </c>
      <c r="BC168" s="103">
        <v>0</v>
      </c>
      <c r="BD168" s="93">
        <v>0</v>
      </c>
      <c r="BE168" s="93">
        <v>0</v>
      </c>
      <c r="BF168" s="93">
        <v>0</v>
      </c>
      <c r="BG168" s="93">
        <v>0</v>
      </c>
      <c r="BH168" s="104">
        <v>0</v>
      </c>
      <c r="BI168" s="103">
        <v>0</v>
      </c>
      <c r="BJ168" s="93">
        <v>0</v>
      </c>
      <c r="BK168" s="93">
        <v>0</v>
      </c>
      <c r="BL168" s="93">
        <v>0</v>
      </c>
      <c r="BM168" s="93">
        <v>0</v>
      </c>
      <c r="BN168" s="104">
        <v>0</v>
      </c>
      <c r="BP168" s="25">
        <f t="shared" si="110"/>
        <v>0</v>
      </c>
      <c r="BQ168" s="25">
        <f t="shared" si="92"/>
        <v>0</v>
      </c>
      <c r="BR168" s="25">
        <f t="shared" si="93"/>
        <v>0</v>
      </c>
      <c r="BS168" s="25">
        <f t="shared" si="94"/>
        <v>0</v>
      </c>
      <c r="BT168" s="25">
        <f t="shared" si="95"/>
        <v>0</v>
      </c>
      <c r="BU168" s="25">
        <f t="shared" si="111"/>
        <v>0</v>
      </c>
      <c r="BV168" s="25">
        <f t="shared" si="112"/>
        <v>0</v>
      </c>
      <c r="BW168" s="25">
        <f t="shared" si="113"/>
        <v>0</v>
      </c>
      <c r="BX168" s="25">
        <f t="shared" si="96"/>
        <v>0</v>
      </c>
      <c r="BY168" s="25">
        <f t="shared" si="114"/>
        <v>0</v>
      </c>
      <c r="CA168" s="59">
        <f t="shared" si="115"/>
        <v>0</v>
      </c>
      <c r="CB168" s="59">
        <f t="shared" si="116"/>
        <v>0</v>
      </c>
      <c r="CC168" s="59">
        <f t="shared" si="117"/>
        <v>0</v>
      </c>
      <c r="CD168" s="59">
        <f t="shared" si="118"/>
        <v>0</v>
      </c>
      <c r="CE168" s="59">
        <f t="shared" si="119"/>
        <v>0</v>
      </c>
      <c r="CF168" s="59">
        <f t="shared" si="120"/>
        <v>0</v>
      </c>
      <c r="CG168" s="59">
        <f t="shared" si="121"/>
        <v>0</v>
      </c>
      <c r="CH168" s="59">
        <f t="shared" si="122"/>
        <v>0</v>
      </c>
      <c r="CI168" s="59">
        <f t="shared" si="123"/>
        <v>0</v>
      </c>
      <c r="CJ168" s="59">
        <f t="shared" si="124"/>
        <v>0</v>
      </c>
    </row>
    <row r="169" spans="1:88" ht="15">
      <c r="A169" s="61" t="s">
        <v>152</v>
      </c>
      <c r="B169" s="61" t="s">
        <v>153</v>
      </c>
      <c r="C169" s="80">
        <v>3691010</v>
      </c>
      <c r="D169" s="67">
        <v>4570289</v>
      </c>
      <c r="E169" s="75">
        <v>5864983</v>
      </c>
      <c r="F169" s="76">
        <v>4027208</v>
      </c>
      <c r="G169" s="75">
        <v>4004433</v>
      </c>
      <c r="H169" s="76">
        <v>3983076</v>
      </c>
      <c r="I169" s="82">
        <v>33000000</v>
      </c>
      <c r="J169" s="69">
        <v>36662912</v>
      </c>
      <c r="K169" s="77">
        <v>36662912</v>
      </c>
      <c r="L169" s="78">
        <v>28010970.8</v>
      </c>
      <c r="M169" s="77">
        <v>27829127.725</v>
      </c>
      <c r="N169" s="78">
        <v>27769332.085</v>
      </c>
      <c r="P169" s="25">
        <f t="shared" si="97"/>
        <v>4324090.88</v>
      </c>
      <c r="Q169" s="25">
        <f t="shared" si="98"/>
        <v>5502468.68</v>
      </c>
      <c r="R169" s="25">
        <f t="shared" si="99"/>
        <v>4541785</v>
      </c>
      <c r="S169" s="25">
        <f t="shared" si="100"/>
        <v>4010810</v>
      </c>
      <c r="T169" s="25">
        <f t="shared" si="101"/>
        <v>3989055.96</v>
      </c>
      <c r="U169" s="25">
        <f t="shared" si="102"/>
        <v>34927424.2944</v>
      </c>
      <c r="V169" s="25">
        <f t="shared" si="103"/>
        <v>36662912</v>
      </c>
      <c r="W169" s="25">
        <f t="shared" si="104"/>
        <v>32110260.54056</v>
      </c>
      <c r="X169" s="25">
        <f t="shared" si="105"/>
        <v>27915284.973935</v>
      </c>
      <c r="Y169" s="25">
        <f t="shared" si="106"/>
        <v>27797663.259232</v>
      </c>
      <c r="AA169" s="61" t="s">
        <v>152</v>
      </c>
      <c r="AB169" s="61" t="s">
        <v>153</v>
      </c>
      <c r="AC169" s="103">
        <v>3691010</v>
      </c>
      <c r="AD169" s="93">
        <v>4570289</v>
      </c>
      <c r="AE169" s="93">
        <v>5864983</v>
      </c>
      <c r="AF169" s="93">
        <v>2850308</v>
      </c>
      <c r="AG169" s="93">
        <v>2928757</v>
      </c>
      <c r="AH169" s="104">
        <v>3262925</v>
      </c>
      <c r="AI169" s="103">
        <v>33000000</v>
      </c>
      <c r="AJ169" s="93">
        <v>36662912</v>
      </c>
      <c r="AK169" s="93">
        <v>36662912</v>
      </c>
      <c r="AL169" s="93">
        <v>19907268.907</v>
      </c>
      <c r="AM169" s="93">
        <v>22139610.593</v>
      </c>
      <c r="AN169" s="104">
        <v>24477545.634999998</v>
      </c>
      <c r="AP169" s="25">
        <f t="shared" si="107"/>
        <v>4324090.88</v>
      </c>
      <c r="AQ169" s="25">
        <f t="shared" si="85"/>
        <v>5502468.68</v>
      </c>
      <c r="AR169" s="25">
        <f t="shared" si="86"/>
        <v>3694417</v>
      </c>
      <c r="AS169" s="25">
        <f t="shared" si="87"/>
        <v>2906791.2800000003</v>
      </c>
      <c r="AT169" s="25">
        <f t="shared" si="88"/>
        <v>3169357.96</v>
      </c>
      <c r="AU169" s="25">
        <f t="shared" si="108"/>
        <v>34927424.2944</v>
      </c>
      <c r="AV169" s="25">
        <f t="shared" si="89"/>
        <v>36662912</v>
      </c>
      <c r="AW169" s="25">
        <f t="shared" si="90"/>
        <v>27846092.604463402</v>
      </c>
      <c r="AX169" s="25">
        <f t="shared" si="91"/>
        <v>21081927.1021732</v>
      </c>
      <c r="AY169" s="25">
        <f t="shared" si="109"/>
        <v>23369832.0121004</v>
      </c>
      <c r="BA169" s="61" t="s">
        <v>152</v>
      </c>
      <c r="BB169" s="61" t="s">
        <v>153</v>
      </c>
      <c r="BC169" s="103">
        <v>3691010</v>
      </c>
      <c r="BD169" s="93">
        <v>4570289</v>
      </c>
      <c r="BE169" s="93">
        <v>5864983</v>
      </c>
      <c r="BF169" s="93">
        <v>4151009</v>
      </c>
      <c r="BG169" s="93">
        <v>4262597</v>
      </c>
      <c r="BH169" s="104">
        <v>4734287</v>
      </c>
      <c r="BI169" s="103">
        <v>33000000</v>
      </c>
      <c r="BJ169" s="93">
        <v>36662912</v>
      </c>
      <c r="BK169" s="93">
        <v>36662912</v>
      </c>
      <c r="BL169" s="93">
        <v>28944874.82</v>
      </c>
      <c r="BM169" s="93">
        <v>32193823.966</v>
      </c>
      <c r="BN169" s="104">
        <v>35608119.966</v>
      </c>
      <c r="BP169" s="25">
        <f t="shared" si="110"/>
        <v>4324090.88</v>
      </c>
      <c r="BQ169" s="25">
        <f t="shared" si="92"/>
        <v>5502468.68</v>
      </c>
      <c r="BR169" s="25">
        <f t="shared" si="93"/>
        <v>4630921.720000001</v>
      </c>
      <c r="BS169" s="25">
        <f t="shared" si="94"/>
        <v>4231352.359999999</v>
      </c>
      <c r="BT169" s="25">
        <f t="shared" si="95"/>
        <v>4602213.8</v>
      </c>
      <c r="BU169" s="25">
        <f t="shared" si="111"/>
        <v>34927424.2944</v>
      </c>
      <c r="BV169" s="25">
        <f t="shared" si="112"/>
        <v>36662912</v>
      </c>
      <c r="BW169" s="25">
        <f t="shared" si="113"/>
        <v>32601680.835884</v>
      </c>
      <c r="BX169" s="25">
        <f t="shared" si="96"/>
        <v>30654471.8606252</v>
      </c>
      <c r="BY169" s="25">
        <f t="shared" si="114"/>
        <v>33990426.5212</v>
      </c>
      <c r="CA169" s="59">
        <f t="shared" si="115"/>
        <v>0</v>
      </c>
      <c r="CB169" s="59">
        <f t="shared" si="116"/>
        <v>0</v>
      </c>
      <c r="CC169" s="59">
        <f t="shared" si="117"/>
        <v>-936504.7200000007</v>
      </c>
      <c r="CD169" s="59">
        <f t="shared" si="118"/>
        <v>-1324561.0799999991</v>
      </c>
      <c r="CE169" s="59">
        <f t="shared" si="119"/>
        <v>-1432855.8399999999</v>
      </c>
      <c r="CF169" s="59">
        <f t="shared" si="120"/>
        <v>0</v>
      </c>
      <c r="CG169" s="59">
        <f t="shared" si="121"/>
        <v>0</v>
      </c>
      <c r="CH169" s="59">
        <f t="shared" si="122"/>
        <v>-4755588.231420599</v>
      </c>
      <c r="CI169" s="59">
        <f t="shared" si="123"/>
        <v>-9572544.758451998</v>
      </c>
      <c r="CJ169" s="59">
        <f t="shared" si="124"/>
        <v>-10620594.509099603</v>
      </c>
    </row>
    <row r="170" spans="1:88" ht="15">
      <c r="A170" s="61" t="s">
        <v>542</v>
      </c>
      <c r="B170" s="61" t="s">
        <v>543</v>
      </c>
      <c r="C170" s="80">
        <v>175075</v>
      </c>
      <c r="D170" s="67">
        <v>119159</v>
      </c>
      <c r="E170" s="75">
        <v>158333</v>
      </c>
      <c r="F170" s="76">
        <v>123933</v>
      </c>
      <c r="G170" s="75">
        <v>123253</v>
      </c>
      <c r="H170" s="76">
        <v>122814</v>
      </c>
      <c r="I170" s="82">
        <v>300000</v>
      </c>
      <c r="J170" s="69">
        <v>300000</v>
      </c>
      <c r="K170" s="77">
        <v>300000</v>
      </c>
      <c r="L170" s="78">
        <v>300000</v>
      </c>
      <c r="M170" s="77">
        <v>300000</v>
      </c>
      <c r="N170" s="78">
        <v>300000</v>
      </c>
      <c r="P170" s="25">
        <f t="shared" si="97"/>
        <v>134815.48</v>
      </c>
      <c r="Q170" s="25">
        <f t="shared" si="98"/>
        <v>147364.28</v>
      </c>
      <c r="R170" s="25">
        <f t="shared" si="99"/>
        <v>133565</v>
      </c>
      <c r="S170" s="25">
        <f t="shared" si="100"/>
        <v>123443.40000000001</v>
      </c>
      <c r="T170" s="25">
        <f t="shared" si="101"/>
        <v>122936.92000000001</v>
      </c>
      <c r="U170" s="25">
        <f t="shared" si="102"/>
        <v>300000</v>
      </c>
      <c r="V170" s="25">
        <f t="shared" si="103"/>
        <v>300000</v>
      </c>
      <c r="W170" s="25">
        <f t="shared" si="104"/>
        <v>300000</v>
      </c>
      <c r="X170" s="25">
        <f t="shared" si="105"/>
        <v>300000</v>
      </c>
      <c r="Y170" s="25">
        <f t="shared" si="106"/>
        <v>300000</v>
      </c>
      <c r="AA170" s="61" t="s">
        <v>542</v>
      </c>
      <c r="AB170" s="61" t="s">
        <v>543</v>
      </c>
      <c r="AC170" s="103">
        <v>175075</v>
      </c>
      <c r="AD170" s="93">
        <v>119159</v>
      </c>
      <c r="AE170" s="93">
        <v>158333</v>
      </c>
      <c r="AF170" s="93">
        <v>85783</v>
      </c>
      <c r="AG170" s="93">
        <v>86439</v>
      </c>
      <c r="AH170" s="104">
        <v>93895</v>
      </c>
      <c r="AI170" s="103">
        <v>300000</v>
      </c>
      <c r="AJ170" s="93">
        <v>300000</v>
      </c>
      <c r="AK170" s="93">
        <v>300000</v>
      </c>
      <c r="AL170" s="93">
        <v>300000</v>
      </c>
      <c r="AM170" s="93">
        <v>300000</v>
      </c>
      <c r="AN170" s="104">
        <v>300000</v>
      </c>
      <c r="AP170" s="25">
        <f t="shared" si="107"/>
        <v>134815.48</v>
      </c>
      <c r="AQ170" s="25">
        <f t="shared" si="85"/>
        <v>147364.28</v>
      </c>
      <c r="AR170" s="25">
        <f t="shared" si="86"/>
        <v>106097</v>
      </c>
      <c r="AS170" s="25">
        <f t="shared" si="87"/>
        <v>86255.31999999999</v>
      </c>
      <c r="AT170" s="25">
        <f t="shared" si="88"/>
        <v>91807.31999999999</v>
      </c>
      <c r="AU170" s="25">
        <f t="shared" si="108"/>
        <v>300000</v>
      </c>
      <c r="AV170" s="25">
        <f t="shared" si="89"/>
        <v>300000</v>
      </c>
      <c r="AW170" s="25">
        <f t="shared" si="90"/>
        <v>300000</v>
      </c>
      <c r="AX170" s="25">
        <f t="shared" si="91"/>
        <v>300000</v>
      </c>
      <c r="AY170" s="25">
        <f t="shared" si="109"/>
        <v>300000</v>
      </c>
      <c r="BA170" s="61" t="s">
        <v>542</v>
      </c>
      <c r="BB170" s="61" t="s">
        <v>543</v>
      </c>
      <c r="BC170" s="103">
        <v>175075</v>
      </c>
      <c r="BD170" s="93">
        <v>119159</v>
      </c>
      <c r="BE170" s="93">
        <v>158333</v>
      </c>
      <c r="BF170" s="93">
        <v>124760</v>
      </c>
      <c r="BG170" s="93">
        <v>125634</v>
      </c>
      <c r="BH170" s="104">
        <v>136484</v>
      </c>
      <c r="BI170" s="103">
        <v>300000</v>
      </c>
      <c r="BJ170" s="93">
        <v>300000</v>
      </c>
      <c r="BK170" s="93">
        <v>300000</v>
      </c>
      <c r="BL170" s="93">
        <v>300000</v>
      </c>
      <c r="BM170" s="93">
        <v>300000</v>
      </c>
      <c r="BN170" s="104">
        <v>300000</v>
      </c>
      <c r="BP170" s="25">
        <f t="shared" si="110"/>
        <v>134815.48</v>
      </c>
      <c r="BQ170" s="25">
        <f t="shared" si="92"/>
        <v>147364.28</v>
      </c>
      <c r="BR170" s="25">
        <f t="shared" si="93"/>
        <v>134160.44</v>
      </c>
      <c r="BS170" s="25">
        <f t="shared" si="94"/>
        <v>125389.28</v>
      </c>
      <c r="BT170" s="25">
        <f t="shared" si="95"/>
        <v>133446</v>
      </c>
      <c r="BU170" s="25">
        <f t="shared" si="111"/>
        <v>300000</v>
      </c>
      <c r="BV170" s="25">
        <f t="shared" si="112"/>
        <v>300000</v>
      </c>
      <c r="BW170" s="25">
        <f t="shared" si="113"/>
        <v>300000</v>
      </c>
      <c r="BX170" s="25">
        <f t="shared" si="96"/>
        <v>300000</v>
      </c>
      <c r="BY170" s="25">
        <f t="shared" si="114"/>
        <v>300000</v>
      </c>
      <c r="CA170" s="59">
        <f t="shared" si="115"/>
        <v>0</v>
      </c>
      <c r="CB170" s="59">
        <f t="shared" si="116"/>
        <v>0</v>
      </c>
      <c r="CC170" s="59">
        <f t="shared" si="117"/>
        <v>-28063.440000000002</v>
      </c>
      <c r="CD170" s="59">
        <f t="shared" si="118"/>
        <v>-39133.96000000001</v>
      </c>
      <c r="CE170" s="59">
        <f t="shared" si="119"/>
        <v>-41638.68000000001</v>
      </c>
      <c r="CF170" s="59">
        <f t="shared" si="120"/>
        <v>0</v>
      </c>
      <c r="CG170" s="59">
        <f t="shared" si="121"/>
        <v>0</v>
      </c>
      <c r="CH170" s="59">
        <f t="shared" si="122"/>
        <v>0</v>
      </c>
      <c r="CI170" s="59">
        <f t="shared" si="123"/>
        <v>0</v>
      </c>
      <c r="CJ170" s="59">
        <f t="shared" si="124"/>
        <v>0</v>
      </c>
    </row>
    <row r="171" spans="1:88" ht="15">
      <c r="A171" s="61" t="s">
        <v>42</v>
      </c>
      <c r="B171" s="61" t="s">
        <v>43</v>
      </c>
      <c r="C171" s="80">
        <v>0</v>
      </c>
      <c r="D171" s="67">
        <v>0</v>
      </c>
      <c r="E171" s="75">
        <v>0</v>
      </c>
      <c r="F171" s="76">
        <v>0</v>
      </c>
      <c r="G171" s="75">
        <v>0</v>
      </c>
      <c r="H171" s="76">
        <v>0</v>
      </c>
      <c r="I171" s="82">
        <v>49500000</v>
      </c>
      <c r="J171" s="69">
        <v>50500000</v>
      </c>
      <c r="K171" s="77">
        <v>50500000</v>
      </c>
      <c r="L171" s="78">
        <v>45180643</v>
      </c>
      <c r="M171" s="77">
        <v>44892088</v>
      </c>
      <c r="N171" s="78">
        <v>44777644</v>
      </c>
      <c r="P171" s="25">
        <f t="shared" si="97"/>
        <v>0</v>
      </c>
      <c r="Q171" s="25">
        <f t="shared" si="98"/>
        <v>0</v>
      </c>
      <c r="R171" s="25">
        <f t="shared" si="99"/>
        <v>0</v>
      </c>
      <c r="S171" s="25">
        <f t="shared" si="100"/>
        <v>0</v>
      </c>
      <c r="T171" s="25">
        <f t="shared" si="101"/>
        <v>0</v>
      </c>
      <c r="U171" s="25">
        <f t="shared" si="102"/>
        <v>50026200</v>
      </c>
      <c r="V171" s="25">
        <f t="shared" si="103"/>
        <v>50500000</v>
      </c>
      <c r="W171" s="25">
        <f t="shared" si="104"/>
        <v>47700954.346599996</v>
      </c>
      <c r="X171" s="25">
        <f t="shared" si="105"/>
        <v>45028805.359</v>
      </c>
      <c r="Y171" s="25">
        <f t="shared" si="106"/>
        <v>44831867.5672</v>
      </c>
      <c r="AA171" s="61" t="s">
        <v>42</v>
      </c>
      <c r="AB171" s="61" t="s">
        <v>43</v>
      </c>
      <c r="AC171" s="103">
        <v>0</v>
      </c>
      <c r="AD171" s="93">
        <v>0</v>
      </c>
      <c r="AE171" s="93">
        <v>0</v>
      </c>
      <c r="AF171" s="93">
        <v>0</v>
      </c>
      <c r="AG171" s="93">
        <v>0</v>
      </c>
      <c r="AH171" s="104">
        <v>0</v>
      </c>
      <c r="AI171" s="103">
        <v>49500000</v>
      </c>
      <c r="AJ171" s="93">
        <v>50500000</v>
      </c>
      <c r="AK171" s="93">
        <v>50500000</v>
      </c>
      <c r="AL171" s="93">
        <v>30611346</v>
      </c>
      <c r="AM171" s="93">
        <v>35913702</v>
      </c>
      <c r="AN171" s="104">
        <v>40023798</v>
      </c>
      <c r="AP171" s="25">
        <f t="shared" si="107"/>
        <v>0</v>
      </c>
      <c r="AQ171" s="25">
        <f t="shared" si="85"/>
        <v>0</v>
      </c>
      <c r="AR171" s="25">
        <f t="shared" si="86"/>
        <v>0</v>
      </c>
      <c r="AS171" s="25">
        <f t="shared" si="87"/>
        <v>0</v>
      </c>
      <c r="AT171" s="25">
        <f t="shared" si="88"/>
        <v>0</v>
      </c>
      <c r="AU171" s="25">
        <f t="shared" si="108"/>
        <v>50026200</v>
      </c>
      <c r="AV171" s="25">
        <f t="shared" si="89"/>
        <v>50500000</v>
      </c>
      <c r="AW171" s="25">
        <f t="shared" si="90"/>
        <v>40034590.265200004</v>
      </c>
      <c r="AX171" s="25">
        <f t="shared" si="91"/>
        <v>33401445.7272</v>
      </c>
      <c r="AY171" s="25">
        <f t="shared" si="109"/>
        <v>38076434.5152</v>
      </c>
      <c r="BA171" s="61" t="s">
        <v>42</v>
      </c>
      <c r="BB171" s="61" t="s">
        <v>43</v>
      </c>
      <c r="BC171" s="103">
        <v>0</v>
      </c>
      <c r="BD171" s="93">
        <v>0</v>
      </c>
      <c r="BE171" s="93">
        <v>0</v>
      </c>
      <c r="BF171" s="93">
        <v>0</v>
      </c>
      <c r="BG171" s="93">
        <v>0</v>
      </c>
      <c r="BH171" s="104">
        <v>0</v>
      </c>
      <c r="BI171" s="103">
        <v>49500000</v>
      </c>
      <c r="BJ171" s="93">
        <v>50500000</v>
      </c>
      <c r="BK171" s="93">
        <v>50500000</v>
      </c>
      <c r="BL171" s="93">
        <v>46186867</v>
      </c>
      <c r="BM171" s="93">
        <v>50500000</v>
      </c>
      <c r="BN171" s="104">
        <v>50500000</v>
      </c>
      <c r="BP171" s="25">
        <f t="shared" si="110"/>
        <v>0</v>
      </c>
      <c r="BQ171" s="25">
        <f t="shared" si="92"/>
        <v>0</v>
      </c>
      <c r="BR171" s="25">
        <f t="shared" si="93"/>
        <v>0</v>
      </c>
      <c r="BS171" s="25">
        <f t="shared" si="94"/>
        <v>0</v>
      </c>
      <c r="BT171" s="25">
        <f t="shared" si="95"/>
        <v>0</v>
      </c>
      <c r="BU171" s="25">
        <f t="shared" si="111"/>
        <v>50026200</v>
      </c>
      <c r="BV171" s="25">
        <f t="shared" si="112"/>
        <v>50500000</v>
      </c>
      <c r="BW171" s="25">
        <f t="shared" si="113"/>
        <v>48230429.4154</v>
      </c>
      <c r="BX171" s="25">
        <f t="shared" si="96"/>
        <v>48456437.5846</v>
      </c>
      <c r="BY171" s="25">
        <f t="shared" si="114"/>
        <v>50500000</v>
      </c>
      <c r="CA171" s="59">
        <f t="shared" si="115"/>
        <v>0</v>
      </c>
      <c r="CB171" s="59">
        <f t="shared" si="116"/>
        <v>0</v>
      </c>
      <c r="CC171" s="59">
        <f t="shared" si="117"/>
        <v>0</v>
      </c>
      <c r="CD171" s="59">
        <f t="shared" si="118"/>
        <v>0</v>
      </c>
      <c r="CE171" s="59">
        <f t="shared" si="119"/>
        <v>0</v>
      </c>
      <c r="CF171" s="59">
        <f t="shared" si="120"/>
        <v>0</v>
      </c>
      <c r="CG171" s="59">
        <f t="shared" si="121"/>
        <v>0</v>
      </c>
      <c r="CH171" s="59">
        <f t="shared" si="122"/>
        <v>-8195839.150199994</v>
      </c>
      <c r="CI171" s="59">
        <f t="shared" si="123"/>
        <v>-15054991.8574</v>
      </c>
      <c r="CJ171" s="59">
        <f t="shared" si="124"/>
        <v>-12423565.484800003</v>
      </c>
    </row>
    <row r="172" spans="1:88" ht="15">
      <c r="A172" s="61" t="s">
        <v>200</v>
      </c>
      <c r="B172" s="61" t="s">
        <v>201</v>
      </c>
      <c r="C172" s="80">
        <v>2133722</v>
      </c>
      <c r="D172" s="67">
        <v>2746322</v>
      </c>
      <c r="E172" s="75">
        <v>3294523</v>
      </c>
      <c r="F172" s="76">
        <v>2277571</v>
      </c>
      <c r="G172" s="75">
        <v>2263134</v>
      </c>
      <c r="H172" s="76">
        <v>2255395</v>
      </c>
      <c r="I172" s="82">
        <v>7657917</v>
      </c>
      <c r="J172" s="69">
        <v>7950000</v>
      </c>
      <c r="K172" s="77">
        <v>7950000</v>
      </c>
      <c r="L172" s="78">
        <v>7950000</v>
      </c>
      <c r="M172" s="77">
        <v>7950000</v>
      </c>
      <c r="N172" s="78">
        <v>7950000</v>
      </c>
      <c r="P172" s="25">
        <f t="shared" si="97"/>
        <v>2574794</v>
      </c>
      <c r="Q172" s="25">
        <f t="shared" si="98"/>
        <v>3141026.72</v>
      </c>
      <c r="R172" s="25">
        <f t="shared" si="99"/>
        <v>2562317.56</v>
      </c>
      <c r="S172" s="25">
        <f t="shared" si="100"/>
        <v>2267176.36</v>
      </c>
      <c r="T172" s="25">
        <f t="shared" si="101"/>
        <v>2257561.92</v>
      </c>
      <c r="U172" s="25">
        <f t="shared" si="102"/>
        <v>7811611.0746</v>
      </c>
      <c r="V172" s="25">
        <f t="shared" si="103"/>
        <v>7950000</v>
      </c>
      <c r="W172" s="25">
        <f t="shared" si="104"/>
        <v>7950000</v>
      </c>
      <c r="X172" s="25">
        <f t="shared" si="105"/>
        <v>7950000</v>
      </c>
      <c r="Y172" s="25">
        <f t="shared" si="106"/>
        <v>7950000</v>
      </c>
      <c r="AA172" s="61" t="s">
        <v>200</v>
      </c>
      <c r="AB172" s="61" t="s">
        <v>201</v>
      </c>
      <c r="AC172" s="103">
        <v>2133722</v>
      </c>
      <c r="AD172" s="93">
        <v>2746322</v>
      </c>
      <c r="AE172" s="93">
        <v>3294523</v>
      </c>
      <c r="AF172" s="93">
        <v>1607245</v>
      </c>
      <c r="AG172" s="93">
        <v>1912628</v>
      </c>
      <c r="AH172" s="104">
        <v>2127230</v>
      </c>
      <c r="AI172" s="103">
        <v>7657917</v>
      </c>
      <c r="AJ172" s="93">
        <v>7950000</v>
      </c>
      <c r="AK172" s="93">
        <v>7950000</v>
      </c>
      <c r="AL172" s="93">
        <v>7210486.535</v>
      </c>
      <c r="AM172" s="93">
        <v>7950000</v>
      </c>
      <c r="AN172" s="104">
        <v>7950000</v>
      </c>
      <c r="AP172" s="25">
        <f t="shared" si="107"/>
        <v>2574794</v>
      </c>
      <c r="AQ172" s="25">
        <f t="shared" si="85"/>
        <v>3141026.72</v>
      </c>
      <c r="AR172" s="25">
        <f t="shared" si="86"/>
        <v>2079682.8399999999</v>
      </c>
      <c r="AS172" s="25">
        <f t="shared" si="87"/>
        <v>1827120.76</v>
      </c>
      <c r="AT172" s="25">
        <f t="shared" si="88"/>
        <v>2067141.44</v>
      </c>
      <c r="AU172" s="25">
        <f t="shared" si="108"/>
        <v>7811611.0746</v>
      </c>
      <c r="AV172" s="25">
        <f t="shared" si="89"/>
        <v>7950000</v>
      </c>
      <c r="AW172" s="25">
        <f t="shared" si="90"/>
        <v>7560868.014717</v>
      </c>
      <c r="AX172" s="25">
        <f t="shared" si="91"/>
        <v>7599618.520283001</v>
      </c>
      <c r="AY172" s="25">
        <f t="shared" si="109"/>
        <v>7950000</v>
      </c>
      <c r="BA172" s="61" t="s">
        <v>200</v>
      </c>
      <c r="BB172" s="61" t="s">
        <v>201</v>
      </c>
      <c r="BC172" s="103">
        <v>2133722</v>
      </c>
      <c r="BD172" s="93">
        <v>2746322</v>
      </c>
      <c r="BE172" s="93">
        <v>3294523</v>
      </c>
      <c r="BF172" s="93">
        <v>2339911</v>
      </c>
      <c r="BG172" s="93">
        <v>2779536</v>
      </c>
      <c r="BH172" s="104">
        <v>3092962</v>
      </c>
      <c r="BI172" s="103">
        <v>7657917</v>
      </c>
      <c r="BJ172" s="93">
        <v>7950000</v>
      </c>
      <c r="BK172" s="93">
        <v>7950000</v>
      </c>
      <c r="BL172" s="93">
        <v>7950000</v>
      </c>
      <c r="BM172" s="93">
        <v>7950000</v>
      </c>
      <c r="BN172" s="104">
        <v>7950000</v>
      </c>
      <c r="BP172" s="25">
        <f t="shared" si="110"/>
        <v>2574794</v>
      </c>
      <c r="BQ172" s="25">
        <f t="shared" si="92"/>
        <v>3141026.72</v>
      </c>
      <c r="BR172" s="25">
        <f t="shared" si="93"/>
        <v>2607202.36</v>
      </c>
      <c r="BS172" s="25">
        <f t="shared" si="94"/>
        <v>2656441</v>
      </c>
      <c r="BT172" s="25">
        <f t="shared" si="95"/>
        <v>3005202.72</v>
      </c>
      <c r="BU172" s="25">
        <f t="shared" si="111"/>
        <v>7811611.0746</v>
      </c>
      <c r="BV172" s="25">
        <f t="shared" si="112"/>
        <v>7950000</v>
      </c>
      <c r="BW172" s="25">
        <f t="shared" si="113"/>
        <v>7950000</v>
      </c>
      <c r="BX172" s="25">
        <f t="shared" si="96"/>
        <v>7950000</v>
      </c>
      <c r="BY172" s="25">
        <f t="shared" si="114"/>
        <v>7950000</v>
      </c>
      <c r="CA172" s="59">
        <f t="shared" si="115"/>
        <v>0</v>
      </c>
      <c r="CB172" s="59">
        <f t="shared" si="116"/>
        <v>0</v>
      </c>
      <c r="CC172" s="59">
        <f t="shared" si="117"/>
        <v>-527519.52</v>
      </c>
      <c r="CD172" s="59">
        <f t="shared" si="118"/>
        <v>-829320.24</v>
      </c>
      <c r="CE172" s="59">
        <f t="shared" si="119"/>
        <v>-938061.2800000003</v>
      </c>
      <c r="CF172" s="59">
        <f t="shared" si="120"/>
        <v>0</v>
      </c>
      <c r="CG172" s="59">
        <f t="shared" si="121"/>
        <v>0</v>
      </c>
      <c r="CH172" s="59">
        <f t="shared" si="122"/>
        <v>-389131.9852830004</v>
      </c>
      <c r="CI172" s="59">
        <f t="shared" si="123"/>
        <v>-350381.47971699946</v>
      </c>
      <c r="CJ172" s="59">
        <f t="shared" si="124"/>
        <v>0</v>
      </c>
    </row>
    <row r="173" spans="1:88" ht="15">
      <c r="A173" s="61" t="s">
        <v>586</v>
      </c>
      <c r="B173" s="61" t="s">
        <v>587</v>
      </c>
      <c r="C173" s="80">
        <v>11619</v>
      </c>
      <c r="D173" s="67">
        <v>0</v>
      </c>
      <c r="E173" s="75">
        <v>98270</v>
      </c>
      <c r="F173" s="76">
        <v>73736</v>
      </c>
      <c r="G173" s="75">
        <v>73355</v>
      </c>
      <c r="H173" s="76">
        <v>73009</v>
      </c>
      <c r="I173" s="82">
        <v>564440</v>
      </c>
      <c r="J173" s="69">
        <v>660203</v>
      </c>
      <c r="K173" s="77">
        <v>653458.952</v>
      </c>
      <c r="L173" s="78">
        <v>457308.545</v>
      </c>
      <c r="M173" s="77">
        <v>454298.974</v>
      </c>
      <c r="N173" s="78">
        <v>453299.358</v>
      </c>
      <c r="P173" s="25">
        <f t="shared" si="97"/>
        <v>3253.32</v>
      </c>
      <c r="Q173" s="25">
        <f t="shared" si="98"/>
        <v>70754.4</v>
      </c>
      <c r="R173" s="25">
        <f t="shared" si="99"/>
        <v>80605.52</v>
      </c>
      <c r="S173" s="25">
        <f t="shared" si="100"/>
        <v>73461.68</v>
      </c>
      <c r="T173" s="25">
        <f t="shared" si="101"/>
        <v>73105.88</v>
      </c>
      <c r="U173" s="25">
        <f t="shared" si="102"/>
        <v>614830.4906</v>
      </c>
      <c r="V173" s="25">
        <f t="shared" si="103"/>
        <v>656654.2819424</v>
      </c>
      <c r="W173" s="25">
        <f t="shared" si="104"/>
        <v>550244.6078366</v>
      </c>
      <c r="X173" s="25">
        <f t="shared" si="105"/>
        <v>455724.9087398</v>
      </c>
      <c r="Y173" s="25">
        <f t="shared" si="106"/>
        <v>453772.9760608</v>
      </c>
      <c r="AA173" s="61" t="s">
        <v>586</v>
      </c>
      <c r="AB173" s="61" t="s">
        <v>587</v>
      </c>
      <c r="AC173" s="103">
        <v>11619</v>
      </c>
      <c r="AD173" s="93">
        <v>0</v>
      </c>
      <c r="AE173" s="93">
        <v>98270</v>
      </c>
      <c r="AF173" s="93">
        <v>49153</v>
      </c>
      <c r="AG173" s="93">
        <v>35511</v>
      </c>
      <c r="AH173" s="104">
        <v>38735</v>
      </c>
      <c r="AI173" s="103">
        <v>564440</v>
      </c>
      <c r="AJ173" s="93">
        <v>660203</v>
      </c>
      <c r="AK173" s="93">
        <v>653458.952</v>
      </c>
      <c r="AL173" s="93">
        <v>321825.20900000003</v>
      </c>
      <c r="AM173" s="93">
        <v>342553.245</v>
      </c>
      <c r="AN173" s="104">
        <v>378026.806</v>
      </c>
      <c r="AP173" s="25">
        <f t="shared" si="107"/>
        <v>3253.32</v>
      </c>
      <c r="AQ173" s="25">
        <f t="shared" si="85"/>
        <v>70754.4</v>
      </c>
      <c r="AR173" s="25">
        <f t="shared" si="86"/>
        <v>62905.759999999995</v>
      </c>
      <c r="AS173" s="25">
        <f t="shared" si="87"/>
        <v>39330.76</v>
      </c>
      <c r="AT173" s="25">
        <f t="shared" si="88"/>
        <v>37832.28</v>
      </c>
      <c r="AU173" s="25">
        <f t="shared" si="108"/>
        <v>614830.4906</v>
      </c>
      <c r="AV173" s="25">
        <f t="shared" si="89"/>
        <v>656654.2819424</v>
      </c>
      <c r="AW173" s="25">
        <f t="shared" si="90"/>
        <v>478953.2764334</v>
      </c>
      <c r="AX173" s="25">
        <f t="shared" si="91"/>
        <v>332732.30154320004</v>
      </c>
      <c r="AY173" s="25">
        <f t="shared" si="109"/>
        <v>361219.4327982</v>
      </c>
      <c r="BA173" s="61" t="s">
        <v>586</v>
      </c>
      <c r="BB173" s="61" t="s">
        <v>587</v>
      </c>
      <c r="BC173" s="103">
        <v>11619</v>
      </c>
      <c r="BD173" s="93">
        <v>0</v>
      </c>
      <c r="BE173" s="93">
        <v>98270</v>
      </c>
      <c r="BF173" s="93">
        <v>71563</v>
      </c>
      <c r="BG173" s="93">
        <v>51646</v>
      </c>
      <c r="BH173" s="104">
        <v>56305</v>
      </c>
      <c r="BI173" s="103">
        <v>564440</v>
      </c>
      <c r="BJ173" s="93">
        <v>660203</v>
      </c>
      <c r="BK173" s="93">
        <v>653458.952</v>
      </c>
      <c r="BL173" s="93">
        <v>467942.538</v>
      </c>
      <c r="BM173" s="93">
        <v>498166.254</v>
      </c>
      <c r="BN173" s="104">
        <v>549783.598</v>
      </c>
      <c r="BP173" s="25">
        <f t="shared" si="110"/>
        <v>3253.32</v>
      </c>
      <c r="BQ173" s="25">
        <f t="shared" si="92"/>
        <v>70754.4</v>
      </c>
      <c r="BR173" s="25">
        <f t="shared" si="93"/>
        <v>79040.96</v>
      </c>
      <c r="BS173" s="25">
        <f t="shared" si="94"/>
        <v>57222.759999999995</v>
      </c>
      <c r="BT173" s="25">
        <f t="shared" si="95"/>
        <v>55000.479999999996</v>
      </c>
      <c r="BU173" s="25">
        <f t="shared" si="111"/>
        <v>614830.4906</v>
      </c>
      <c r="BV173" s="25">
        <f t="shared" si="112"/>
        <v>656654.2819424</v>
      </c>
      <c r="BW173" s="25">
        <f t="shared" si="113"/>
        <v>555840.2149532</v>
      </c>
      <c r="BX173" s="25">
        <f t="shared" si="96"/>
        <v>483846.25735920004</v>
      </c>
      <c r="BY173" s="25">
        <f t="shared" si="114"/>
        <v>525327.3004128</v>
      </c>
      <c r="CA173" s="59">
        <f t="shared" si="115"/>
        <v>0</v>
      </c>
      <c r="CB173" s="59">
        <f t="shared" si="116"/>
        <v>0</v>
      </c>
      <c r="CC173" s="59">
        <f t="shared" si="117"/>
        <v>-16135.200000000012</v>
      </c>
      <c r="CD173" s="59">
        <f t="shared" si="118"/>
        <v>-17891.999999999993</v>
      </c>
      <c r="CE173" s="59">
        <f t="shared" si="119"/>
        <v>-17168.199999999997</v>
      </c>
      <c r="CF173" s="59">
        <f t="shared" si="120"/>
        <v>0</v>
      </c>
      <c r="CG173" s="59">
        <f t="shared" si="121"/>
        <v>0</v>
      </c>
      <c r="CH173" s="59">
        <f t="shared" si="122"/>
        <v>-76886.93851979997</v>
      </c>
      <c r="CI173" s="59">
        <f t="shared" si="123"/>
        <v>-151113.955816</v>
      </c>
      <c r="CJ173" s="59">
        <f t="shared" si="124"/>
        <v>-164107.86761460005</v>
      </c>
    </row>
    <row r="174" spans="1:88" ht="15">
      <c r="A174" s="61" t="s">
        <v>380</v>
      </c>
      <c r="B174" s="61" t="s">
        <v>381</v>
      </c>
      <c r="C174" s="80">
        <v>220357</v>
      </c>
      <c r="D174" s="67">
        <v>224087</v>
      </c>
      <c r="E174" s="75">
        <v>276193</v>
      </c>
      <c r="F174" s="76">
        <v>195556</v>
      </c>
      <c r="G174" s="75">
        <v>194363</v>
      </c>
      <c r="H174" s="76">
        <v>193725</v>
      </c>
      <c r="I174" s="82">
        <v>376400</v>
      </c>
      <c r="J174" s="69">
        <v>376400</v>
      </c>
      <c r="K174" s="77">
        <v>376400</v>
      </c>
      <c r="L174" s="78">
        <v>376400</v>
      </c>
      <c r="M174" s="77">
        <v>376400</v>
      </c>
      <c r="N174" s="78">
        <v>376400</v>
      </c>
      <c r="P174" s="25">
        <f t="shared" si="97"/>
        <v>223042.59999999998</v>
      </c>
      <c r="Q174" s="25">
        <f t="shared" si="98"/>
        <v>261603.32</v>
      </c>
      <c r="R174" s="25">
        <f t="shared" si="99"/>
        <v>218134.36000000002</v>
      </c>
      <c r="S174" s="25">
        <f t="shared" si="100"/>
        <v>194697.03999999998</v>
      </c>
      <c r="T174" s="25">
        <f t="shared" si="101"/>
        <v>193903.64</v>
      </c>
      <c r="U174" s="25">
        <f t="shared" si="102"/>
        <v>376400</v>
      </c>
      <c r="V174" s="25">
        <f t="shared" si="103"/>
        <v>376400</v>
      </c>
      <c r="W174" s="25">
        <f t="shared" si="104"/>
        <v>376400</v>
      </c>
      <c r="X174" s="25">
        <f t="shared" si="105"/>
        <v>376400</v>
      </c>
      <c r="Y174" s="25">
        <f t="shared" si="106"/>
        <v>376400</v>
      </c>
      <c r="AA174" s="61" t="s">
        <v>380</v>
      </c>
      <c r="AB174" s="61" t="s">
        <v>381</v>
      </c>
      <c r="AC174" s="103">
        <v>220357</v>
      </c>
      <c r="AD174" s="93">
        <v>224087</v>
      </c>
      <c r="AE174" s="93">
        <v>276193</v>
      </c>
      <c r="AF174" s="93">
        <v>135876</v>
      </c>
      <c r="AG174" s="93">
        <v>138811</v>
      </c>
      <c r="AH174" s="104">
        <v>150002</v>
      </c>
      <c r="AI174" s="103">
        <v>376400</v>
      </c>
      <c r="AJ174" s="93">
        <v>376400</v>
      </c>
      <c r="AK174" s="93">
        <v>376400</v>
      </c>
      <c r="AL174" s="93">
        <v>376400</v>
      </c>
      <c r="AM174" s="93">
        <v>376400</v>
      </c>
      <c r="AN174" s="104">
        <v>376400</v>
      </c>
      <c r="AP174" s="25">
        <f t="shared" si="107"/>
        <v>223042.59999999998</v>
      </c>
      <c r="AQ174" s="25">
        <f t="shared" si="85"/>
        <v>261603.32</v>
      </c>
      <c r="AR174" s="25">
        <f t="shared" si="86"/>
        <v>175164.76</v>
      </c>
      <c r="AS174" s="25">
        <f t="shared" si="87"/>
        <v>137989.2</v>
      </c>
      <c r="AT174" s="25">
        <f t="shared" si="88"/>
        <v>146868.52000000002</v>
      </c>
      <c r="AU174" s="25">
        <f t="shared" si="108"/>
        <v>376400</v>
      </c>
      <c r="AV174" s="25">
        <f t="shared" si="89"/>
        <v>376400</v>
      </c>
      <c r="AW174" s="25">
        <f t="shared" si="90"/>
        <v>376400</v>
      </c>
      <c r="AX174" s="25">
        <f t="shared" si="91"/>
        <v>376400</v>
      </c>
      <c r="AY174" s="25">
        <f t="shared" si="109"/>
        <v>376400</v>
      </c>
      <c r="BA174" s="61" t="s">
        <v>380</v>
      </c>
      <c r="BB174" s="61" t="s">
        <v>381</v>
      </c>
      <c r="BC174" s="103">
        <v>220357</v>
      </c>
      <c r="BD174" s="93">
        <v>224087</v>
      </c>
      <c r="BE174" s="93">
        <v>276193</v>
      </c>
      <c r="BF174" s="93">
        <v>197692</v>
      </c>
      <c r="BG174" s="93">
        <v>201832</v>
      </c>
      <c r="BH174" s="104">
        <v>218145</v>
      </c>
      <c r="BI174" s="103">
        <v>376400</v>
      </c>
      <c r="BJ174" s="93">
        <v>376400</v>
      </c>
      <c r="BK174" s="93">
        <v>376400</v>
      </c>
      <c r="BL174" s="93">
        <v>376400</v>
      </c>
      <c r="BM174" s="93">
        <v>376400</v>
      </c>
      <c r="BN174" s="104">
        <v>376400</v>
      </c>
      <c r="BP174" s="25">
        <f t="shared" si="110"/>
        <v>223042.59999999998</v>
      </c>
      <c r="BQ174" s="25">
        <f t="shared" si="92"/>
        <v>261603.32</v>
      </c>
      <c r="BR174" s="25">
        <f t="shared" si="93"/>
        <v>219672.28</v>
      </c>
      <c r="BS174" s="25">
        <f t="shared" si="94"/>
        <v>200672.80000000002</v>
      </c>
      <c r="BT174" s="25">
        <f t="shared" si="95"/>
        <v>213577.36</v>
      </c>
      <c r="BU174" s="25">
        <f t="shared" si="111"/>
        <v>376400</v>
      </c>
      <c r="BV174" s="25">
        <f t="shared" si="112"/>
        <v>376400</v>
      </c>
      <c r="BW174" s="25">
        <f t="shared" si="113"/>
        <v>376400</v>
      </c>
      <c r="BX174" s="25">
        <f t="shared" si="96"/>
        <v>376400</v>
      </c>
      <c r="BY174" s="25">
        <f t="shared" si="114"/>
        <v>376400</v>
      </c>
      <c r="CA174" s="59">
        <f t="shared" si="115"/>
        <v>0</v>
      </c>
      <c r="CB174" s="59">
        <f t="shared" si="116"/>
        <v>0</v>
      </c>
      <c r="CC174" s="59">
        <f t="shared" si="117"/>
        <v>-44507.51999999999</v>
      </c>
      <c r="CD174" s="59">
        <f t="shared" si="118"/>
        <v>-62683.600000000006</v>
      </c>
      <c r="CE174" s="59">
        <f t="shared" si="119"/>
        <v>-66708.83999999997</v>
      </c>
      <c r="CF174" s="59">
        <f t="shared" si="120"/>
        <v>0</v>
      </c>
      <c r="CG174" s="59">
        <f t="shared" si="121"/>
        <v>0</v>
      </c>
      <c r="CH174" s="59">
        <f t="shared" si="122"/>
        <v>0</v>
      </c>
      <c r="CI174" s="59">
        <f t="shared" si="123"/>
        <v>0</v>
      </c>
      <c r="CJ174" s="59">
        <f t="shared" si="124"/>
        <v>0</v>
      </c>
    </row>
    <row r="175" spans="1:88" ht="15">
      <c r="A175" s="61" t="s">
        <v>496</v>
      </c>
      <c r="B175" s="61" t="s">
        <v>497</v>
      </c>
      <c r="C175" s="80">
        <v>0</v>
      </c>
      <c r="D175" s="67">
        <v>0</v>
      </c>
      <c r="E175" s="75">
        <v>0</v>
      </c>
      <c r="F175" s="76">
        <v>0</v>
      </c>
      <c r="G175" s="75">
        <v>0</v>
      </c>
      <c r="H175" s="76">
        <v>0</v>
      </c>
      <c r="I175" s="82">
        <v>2934068</v>
      </c>
      <c r="J175" s="69">
        <v>3199534</v>
      </c>
      <c r="K175" s="77">
        <v>3199534</v>
      </c>
      <c r="L175" s="78">
        <v>2543590</v>
      </c>
      <c r="M175" s="77">
        <v>2527345</v>
      </c>
      <c r="N175" s="78">
        <v>2520902</v>
      </c>
      <c r="P175" s="25">
        <f t="shared" si="97"/>
        <v>0</v>
      </c>
      <c r="Q175" s="25">
        <f t="shared" si="98"/>
        <v>0</v>
      </c>
      <c r="R175" s="25">
        <f t="shared" si="99"/>
        <v>0</v>
      </c>
      <c r="S175" s="25">
        <f t="shared" si="100"/>
        <v>0</v>
      </c>
      <c r="T175" s="25">
        <f t="shared" si="101"/>
        <v>0</v>
      </c>
      <c r="U175" s="25">
        <f t="shared" si="102"/>
        <v>3073756.2092000004</v>
      </c>
      <c r="V175" s="25">
        <f t="shared" si="103"/>
        <v>3199534</v>
      </c>
      <c r="W175" s="25">
        <f t="shared" si="104"/>
        <v>2854376.2671999997</v>
      </c>
      <c r="X175" s="25">
        <f t="shared" si="105"/>
        <v>2535041.881</v>
      </c>
      <c r="Y175" s="25">
        <f t="shared" si="106"/>
        <v>2523954.6934</v>
      </c>
      <c r="AA175" s="61" t="s">
        <v>496</v>
      </c>
      <c r="AB175" s="61" t="s">
        <v>497</v>
      </c>
      <c r="AC175" s="103">
        <v>0</v>
      </c>
      <c r="AD175" s="93">
        <v>0</v>
      </c>
      <c r="AE175" s="93">
        <v>0</v>
      </c>
      <c r="AF175" s="93">
        <v>0</v>
      </c>
      <c r="AG175" s="93">
        <v>0</v>
      </c>
      <c r="AH175" s="104">
        <v>0</v>
      </c>
      <c r="AI175" s="103">
        <v>2934068</v>
      </c>
      <c r="AJ175" s="93">
        <v>3199534</v>
      </c>
      <c r="AK175" s="93">
        <v>3199534</v>
      </c>
      <c r="AL175" s="93">
        <v>1811607</v>
      </c>
      <c r="AM175" s="93">
        <v>1935351</v>
      </c>
      <c r="AN175" s="104">
        <v>2126111</v>
      </c>
      <c r="AP175" s="25">
        <f t="shared" si="107"/>
        <v>0</v>
      </c>
      <c r="AQ175" s="25">
        <f t="shared" si="85"/>
        <v>0</v>
      </c>
      <c r="AR175" s="25">
        <f t="shared" si="86"/>
        <v>0</v>
      </c>
      <c r="AS175" s="25">
        <f t="shared" si="87"/>
        <v>0</v>
      </c>
      <c r="AT175" s="25">
        <f t="shared" si="88"/>
        <v>0</v>
      </c>
      <c r="AU175" s="25">
        <f t="shared" si="108"/>
        <v>3073756.2092000004</v>
      </c>
      <c r="AV175" s="25">
        <f t="shared" si="89"/>
        <v>3199534</v>
      </c>
      <c r="AW175" s="25">
        <f t="shared" si="90"/>
        <v>2469206.8126</v>
      </c>
      <c r="AX175" s="25">
        <f t="shared" si="91"/>
        <v>1876721.0928</v>
      </c>
      <c r="AY175" s="25">
        <f t="shared" si="109"/>
        <v>2035728.912</v>
      </c>
      <c r="BA175" s="61" t="s">
        <v>496</v>
      </c>
      <c r="BB175" s="61" t="s">
        <v>497</v>
      </c>
      <c r="BC175" s="103">
        <v>0</v>
      </c>
      <c r="BD175" s="93">
        <v>0</v>
      </c>
      <c r="BE175" s="93">
        <v>0</v>
      </c>
      <c r="BF175" s="93">
        <v>0</v>
      </c>
      <c r="BG175" s="93">
        <v>0</v>
      </c>
      <c r="BH175" s="104">
        <v>0</v>
      </c>
      <c r="BI175" s="103">
        <v>2934068</v>
      </c>
      <c r="BJ175" s="93">
        <v>3199534</v>
      </c>
      <c r="BK175" s="93">
        <v>3199534</v>
      </c>
      <c r="BL175" s="93">
        <v>2634584</v>
      </c>
      <c r="BM175" s="93">
        <v>2814542</v>
      </c>
      <c r="BN175" s="104">
        <v>3091960</v>
      </c>
      <c r="BP175" s="25">
        <f t="shared" si="110"/>
        <v>0</v>
      </c>
      <c r="BQ175" s="25">
        <f t="shared" si="92"/>
        <v>0</v>
      </c>
      <c r="BR175" s="25">
        <f t="shared" si="93"/>
        <v>0</v>
      </c>
      <c r="BS175" s="25">
        <f t="shared" si="94"/>
        <v>0</v>
      </c>
      <c r="BT175" s="25">
        <f t="shared" si="95"/>
        <v>0</v>
      </c>
      <c r="BU175" s="25">
        <f t="shared" si="111"/>
        <v>3073756.2092000004</v>
      </c>
      <c r="BV175" s="25">
        <f t="shared" si="112"/>
        <v>3199534</v>
      </c>
      <c r="BW175" s="25">
        <f t="shared" si="113"/>
        <v>2902257.3099999996</v>
      </c>
      <c r="BX175" s="25">
        <f t="shared" si="96"/>
        <v>2729277.8996</v>
      </c>
      <c r="BY175" s="25">
        <f t="shared" si="114"/>
        <v>2960519.3515999997</v>
      </c>
      <c r="CA175" s="59">
        <f t="shared" si="115"/>
        <v>0</v>
      </c>
      <c r="CB175" s="59">
        <f t="shared" si="116"/>
        <v>0</v>
      </c>
      <c r="CC175" s="59">
        <f t="shared" si="117"/>
        <v>0</v>
      </c>
      <c r="CD175" s="59">
        <f t="shared" si="118"/>
        <v>0</v>
      </c>
      <c r="CE175" s="59">
        <f t="shared" si="119"/>
        <v>0</v>
      </c>
      <c r="CF175" s="59">
        <f t="shared" si="120"/>
        <v>0</v>
      </c>
      <c r="CG175" s="59">
        <f t="shared" si="121"/>
        <v>0</v>
      </c>
      <c r="CH175" s="59">
        <f t="shared" si="122"/>
        <v>-433050.49739999976</v>
      </c>
      <c r="CI175" s="59">
        <f t="shared" si="123"/>
        <v>-852556.8068000001</v>
      </c>
      <c r="CJ175" s="59">
        <f t="shared" si="124"/>
        <v>-924790.4395999997</v>
      </c>
    </row>
    <row r="176" spans="1:88" ht="15">
      <c r="A176" s="61" t="s">
        <v>378</v>
      </c>
      <c r="B176" s="61" t="s">
        <v>379</v>
      </c>
      <c r="C176" s="80">
        <v>0</v>
      </c>
      <c r="D176" s="67">
        <v>0</v>
      </c>
      <c r="E176" s="75">
        <v>72162</v>
      </c>
      <c r="F176" s="76">
        <v>57114</v>
      </c>
      <c r="G176" s="75">
        <v>56396</v>
      </c>
      <c r="H176" s="76">
        <v>56352</v>
      </c>
      <c r="I176" s="82">
        <v>1817000</v>
      </c>
      <c r="J176" s="69">
        <v>1817000</v>
      </c>
      <c r="K176" s="77">
        <v>1817000</v>
      </c>
      <c r="L176" s="78">
        <v>1663815.166</v>
      </c>
      <c r="M176" s="77">
        <v>1653542.562</v>
      </c>
      <c r="N176" s="78">
        <v>1649227.238</v>
      </c>
      <c r="P176" s="25">
        <f t="shared" si="97"/>
        <v>0</v>
      </c>
      <c r="Q176" s="25">
        <f t="shared" si="98"/>
        <v>51956.64</v>
      </c>
      <c r="R176" s="25">
        <f t="shared" si="99"/>
        <v>61327.44</v>
      </c>
      <c r="S176" s="25">
        <f t="shared" si="100"/>
        <v>56597.03999999999</v>
      </c>
      <c r="T176" s="25">
        <f t="shared" si="101"/>
        <v>56364.31999999999</v>
      </c>
      <c r="U176" s="25">
        <f t="shared" si="102"/>
        <v>1817000</v>
      </c>
      <c r="V176" s="25">
        <f t="shared" si="103"/>
        <v>1817000</v>
      </c>
      <c r="W176" s="25">
        <f t="shared" si="104"/>
        <v>1736394.1403492</v>
      </c>
      <c r="X176" s="25">
        <f t="shared" si="105"/>
        <v>1658409.7217751998</v>
      </c>
      <c r="Y176" s="25">
        <f t="shared" si="106"/>
        <v>1651271.8385112</v>
      </c>
      <c r="AA176" s="61" t="s">
        <v>378</v>
      </c>
      <c r="AB176" s="61" t="s">
        <v>379</v>
      </c>
      <c r="AC176" s="103">
        <v>0</v>
      </c>
      <c r="AD176" s="93">
        <v>0</v>
      </c>
      <c r="AE176" s="93">
        <v>72162</v>
      </c>
      <c r="AF176" s="93">
        <v>40608</v>
      </c>
      <c r="AG176" s="93">
        <v>0</v>
      </c>
      <c r="AH176" s="104">
        <v>0</v>
      </c>
      <c r="AI176" s="103">
        <v>1817000</v>
      </c>
      <c r="AJ176" s="93">
        <v>1817000</v>
      </c>
      <c r="AK176" s="93">
        <v>1817000</v>
      </c>
      <c r="AL176" s="93">
        <v>1183648</v>
      </c>
      <c r="AM176" s="93">
        <v>1276268</v>
      </c>
      <c r="AN176" s="104">
        <v>1392354</v>
      </c>
      <c r="AP176" s="25">
        <f t="shared" si="107"/>
        <v>0</v>
      </c>
      <c r="AQ176" s="25">
        <f t="shared" si="85"/>
        <v>51956.64</v>
      </c>
      <c r="AR176" s="25">
        <f t="shared" si="86"/>
        <v>49443.119999999995</v>
      </c>
      <c r="AS176" s="25">
        <f t="shared" si="87"/>
        <v>11370.240000000002</v>
      </c>
      <c r="AT176" s="25">
        <f t="shared" si="88"/>
        <v>0</v>
      </c>
      <c r="AU176" s="25">
        <f t="shared" si="108"/>
        <v>1817000</v>
      </c>
      <c r="AV176" s="25">
        <f t="shared" si="89"/>
        <v>1817000</v>
      </c>
      <c r="AW176" s="25">
        <f t="shared" si="90"/>
        <v>1483730.1776</v>
      </c>
      <c r="AX176" s="25">
        <f t="shared" si="91"/>
        <v>1232384.644</v>
      </c>
      <c r="AY176" s="25">
        <f t="shared" si="109"/>
        <v>1337352.4531999999</v>
      </c>
      <c r="BA176" s="61" t="s">
        <v>378</v>
      </c>
      <c r="BB176" s="61" t="s">
        <v>379</v>
      </c>
      <c r="BC176" s="103">
        <v>0</v>
      </c>
      <c r="BD176" s="93">
        <v>0</v>
      </c>
      <c r="BE176" s="93">
        <v>72162</v>
      </c>
      <c r="BF176" s="93">
        <v>59397</v>
      </c>
      <c r="BG176" s="93">
        <v>0</v>
      </c>
      <c r="BH176" s="104">
        <v>0</v>
      </c>
      <c r="BI176" s="103">
        <v>1817000</v>
      </c>
      <c r="BJ176" s="93">
        <v>1817000</v>
      </c>
      <c r="BK176" s="93">
        <v>1817000</v>
      </c>
      <c r="BL176" s="93">
        <v>1721012.876</v>
      </c>
      <c r="BM176" s="93">
        <v>1817000</v>
      </c>
      <c r="BN176" s="104">
        <v>1817000</v>
      </c>
      <c r="BP176" s="25">
        <f t="shared" si="110"/>
        <v>0</v>
      </c>
      <c r="BQ176" s="25">
        <f t="shared" si="92"/>
        <v>51956.64</v>
      </c>
      <c r="BR176" s="25">
        <f t="shared" si="93"/>
        <v>62971.2</v>
      </c>
      <c r="BS176" s="25">
        <f t="shared" si="94"/>
        <v>16631.16</v>
      </c>
      <c r="BT176" s="25">
        <f t="shared" si="95"/>
        <v>0</v>
      </c>
      <c r="BU176" s="25">
        <f t="shared" si="111"/>
        <v>1817000</v>
      </c>
      <c r="BV176" s="25">
        <f t="shared" si="112"/>
        <v>1817000</v>
      </c>
      <c r="BW176" s="25">
        <f t="shared" si="113"/>
        <v>1766491.5753512</v>
      </c>
      <c r="BX176" s="25">
        <f t="shared" si="96"/>
        <v>1771521.3006488</v>
      </c>
      <c r="BY176" s="25">
        <f t="shared" si="114"/>
        <v>1817000</v>
      </c>
      <c r="CA176" s="59">
        <f t="shared" si="115"/>
        <v>0</v>
      </c>
      <c r="CB176" s="59">
        <f t="shared" si="116"/>
        <v>0</v>
      </c>
      <c r="CC176" s="59">
        <f t="shared" si="117"/>
        <v>-13528.080000000002</v>
      </c>
      <c r="CD176" s="59">
        <f t="shared" si="118"/>
        <v>-5260.919999999998</v>
      </c>
      <c r="CE176" s="59">
        <f t="shared" si="119"/>
        <v>0</v>
      </c>
      <c r="CF176" s="59">
        <f t="shared" si="120"/>
        <v>0</v>
      </c>
      <c r="CG176" s="59">
        <f t="shared" si="121"/>
        <v>0</v>
      </c>
      <c r="CH176" s="59">
        <f t="shared" si="122"/>
        <v>-282761.3977512</v>
      </c>
      <c r="CI176" s="59">
        <f t="shared" si="123"/>
        <v>-539136.6566488</v>
      </c>
      <c r="CJ176" s="59">
        <f t="shared" si="124"/>
        <v>-479647.5468000001</v>
      </c>
    </row>
    <row r="177" spans="1:88" ht="15">
      <c r="A177" s="61" t="s">
        <v>458</v>
      </c>
      <c r="B177" s="61" t="s">
        <v>459</v>
      </c>
      <c r="C177" s="80">
        <v>74134</v>
      </c>
      <c r="D177" s="67">
        <v>96528</v>
      </c>
      <c r="E177" s="75">
        <v>164035</v>
      </c>
      <c r="F177" s="76">
        <v>119557</v>
      </c>
      <c r="G177" s="75">
        <v>118822</v>
      </c>
      <c r="H177" s="76">
        <v>118333</v>
      </c>
      <c r="I177" s="82">
        <v>698000</v>
      </c>
      <c r="J177" s="69">
        <v>698000</v>
      </c>
      <c r="K177" s="77">
        <v>698000</v>
      </c>
      <c r="L177" s="78">
        <v>698000</v>
      </c>
      <c r="M177" s="77">
        <v>698000</v>
      </c>
      <c r="N177" s="78">
        <v>698000</v>
      </c>
      <c r="P177" s="25">
        <f t="shared" si="97"/>
        <v>90257.68000000001</v>
      </c>
      <c r="Q177" s="25">
        <f t="shared" si="98"/>
        <v>145133.04</v>
      </c>
      <c r="R177" s="25">
        <f t="shared" si="99"/>
        <v>132010.84</v>
      </c>
      <c r="S177" s="25">
        <f t="shared" si="100"/>
        <v>119027.8</v>
      </c>
      <c r="T177" s="25">
        <f t="shared" si="101"/>
        <v>118469.92</v>
      </c>
      <c r="U177" s="25">
        <f t="shared" si="102"/>
        <v>698000</v>
      </c>
      <c r="V177" s="25">
        <f t="shared" si="103"/>
        <v>698000</v>
      </c>
      <c r="W177" s="25">
        <f t="shared" si="104"/>
        <v>698000</v>
      </c>
      <c r="X177" s="25">
        <f t="shared" si="105"/>
        <v>698000</v>
      </c>
      <c r="Y177" s="25">
        <f t="shared" si="106"/>
        <v>698000</v>
      </c>
      <c r="AA177" s="61" t="s">
        <v>458</v>
      </c>
      <c r="AB177" s="61" t="s">
        <v>459</v>
      </c>
      <c r="AC177" s="103">
        <v>74134</v>
      </c>
      <c r="AD177" s="93">
        <v>96528</v>
      </c>
      <c r="AE177" s="93">
        <v>164035</v>
      </c>
      <c r="AF177" s="93">
        <v>82058</v>
      </c>
      <c r="AG177" s="93">
        <v>73373</v>
      </c>
      <c r="AH177" s="104">
        <v>80279</v>
      </c>
      <c r="AI177" s="103">
        <v>698000</v>
      </c>
      <c r="AJ177" s="93">
        <v>698000</v>
      </c>
      <c r="AK177" s="93">
        <v>698000</v>
      </c>
      <c r="AL177" s="93">
        <v>457745.88300000003</v>
      </c>
      <c r="AM177" s="93">
        <v>496320.575</v>
      </c>
      <c r="AN177" s="104">
        <v>547628.653</v>
      </c>
      <c r="AP177" s="25">
        <f t="shared" si="107"/>
        <v>90257.68000000001</v>
      </c>
      <c r="AQ177" s="25">
        <f t="shared" si="85"/>
        <v>145133.04</v>
      </c>
      <c r="AR177" s="25">
        <f t="shared" si="86"/>
        <v>105011.56</v>
      </c>
      <c r="AS177" s="25">
        <f t="shared" si="87"/>
        <v>75804.8</v>
      </c>
      <c r="AT177" s="25">
        <f t="shared" si="88"/>
        <v>78345.32</v>
      </c>
      <c r="AU177" s="25">
        <f t="shared" si="108"/>
        <v>698000</v>
      </c>
      <c r="AV177" s="25">
        <f t="shared" si="89"/>
        <v>698000</v>
      </c>
      <c r="AW177" s="25">
        <f t="shared" si="90"/>
        <v>571578.2836346</v>
      </c>
      <c r="AX177" s="25">
        <f t="shared" si="91"/>
        <v>478043.8859304</v>
      </c>
      <c r="AY177" s="25">
        <f t="shared" si="109"/>
        <v>523318.8856436</v>
      </c>
      <c r="BA177" s="61" t="s">
        <v>458</v>
      </c>
      <c r="BB177" s="61" t="s">
        <v>459</v>
      </c>
      <c r="BC177" s="103">
        <v>74134</v>
      </c>
      <c r="BD177" s="93">
        <v>96528</v>
      </c>
      <c r="BE177" s="93">
        <v>164035</v>
      </c>
      <c r="BF177" s="93">
        <v>119557</v>
      </c>
      <c r="BG177" s="93">
        <v>106711</v>
      </c>
      <c r="BH177" s="104">
        <v>116615</v>
      </c>
      <c r="BI177" s="103">
        <v>698000</v>
      </c>
      <c r="BJ177" s="93">
        <v>698000</v>
      </c>
      <c r="BK177" s="93">
        <v>698000</v>
      </c>
      <c r="BL177" s="93">
        <v>698000</v>
      </c>
      <c r="BM177" s="93">
        <v>698000</v>
      </c>
      <c r="BN177" s="104">
        <v>698000</v>
      </c>
      <c r="BP177" s="25">
        <f t="shared" si="110"/>
        <v>90257.68000000001</v>
      </c>
      <c r="BQ177" s="25">
        <f t="shared" si="92"/>
        <v>145133.04</v>
      </c>
      <c r="BR177" s="25">
        <f t="shared" si="93"/>
        <v>132010.84</v>
      </c>
      <c r="BS177" s="25">
        <f t="shared" si="94"/>
        <v>110307.88</v>
      </c>
      <c r="BT177" s="25">
        <f t="shared" si="95"/>
        <v>113841.88</v>
      </c>
      <c r="BU177" s="25">
        <f t="shared" si="111"/>
        <v>698000</v>
      </c>
      <c r="BV177" s="25">
        <f t="shared" si="112"/>
        <v>698000</v>
      </c>
      <c r="BW177" s="25">
        <f t="shared" si="113"/>
        <v>698000</v>
      </c>
      <c r="BX177" s="25">
        <f t="shared" si="96"/>
        <v>698000</v>
      </c>
      <c r="BY177" s="25">
        <f t="shared" si="114"/>
        <v>698000</v>
      </c>
      <c r="CA177" s="59">
        <f t="shared" si="115"/>
        <v>0</v>
      </c>
      <c r="CB177" s="59">
        <f t="shared" si="116"/>
        <v>0</v>
      </c>
      <c r="CC177" s="59">
        <f t="shared" si="117"/>
        <v>-26999.28</v>
      </c>
      <c r="CD177" s="59">
        <f t="shared" si="118"/>
        <v>-34503.08</v>
      </c>
      <c r="CE177" s="59">
        <f t="shared" si="119"/>
        <v>-35496.56</v>
      </c>
      <c r="CF177" s="59">
        <f t="shared" si="120"/>
        <v>0</v>
      </c>
      <c r="CG177" s="59">
        <f t="shared" si="121"/>
        <v>0</v>
      </c>
      <c r="CH177" s="59">
        <f t="shared" si="122"/>
        <v>-126421.7163654</v>
      </c>
      <c r="CI177" s="59">
        <f t="shared" si="123"/>
        <v>-219956.1140696</v>
      </c>
      <c r="CJ177" s="59">
        <f t="shared" si="124"/>
        <v>-174681.11435639998</v>
      </c>
    </row>
    <row r="178" spans="1:88" ht="15">
      <c r="A178" s="61" t="s">
        <v>484</v>
      </c>
      <c r="B178" s="61" t="s">
        <v>485</v>
      </c>
      <c r="C178" s="80">
        <v>1102786</v>
      </c>
      <c r="D178" s="67">
        <v>1211212</v>
      </c>
      <c r="E178" s="75">
        <v>1391336</v>
      </c>
      <c r="F178" s="76">
        <v>968993</v>
      </c>
      <c r="G178" s="75">
        <v>962941</v>
      </c>
      <c r="H178" s="76">
        <v>960228</v>
      </c>
      <c r="I178" s="82">
        <v>919590</v>
      </c>
      <c r="J178" s="69">
        <v>919590</v>
      </c>
      <c r="K178" s="77">
        <v>919590</v>
      </c>
      <c r="L178" s="78">
        <v>919590</v>
      </c>
      <c r="M178" s="77">
        <v>919590</v>
      </c>
      <c r="N178" s="78">
        <v>919590</v>
      </c>
      <c r="P178" s="25">
        <f t="shared" si="97"/>
        <v>1180852.72</v>
      </c>
      <c r="Q178" s="25">
        <f t="shared" si="98"/>
        <v>1340901.28</v>
      </c>
      <c r="R178" s="25">
        <f t="shared" si="99"/>
        <v>1087249.04</v>
      </c>
      <c r="S178" s="25">
        <f t="shared" si="100"/>
        <v>964635.56</v>
      </c>
      <c r="T178" s="25">
        <f t="shared" si="101"/>
        <v>960987.6399999999</v>
      </c>
      <c r="U178" s="25">
        <f t="shared" si="102"/>
        <v>919590</v>
      </c>
      <c r="V178" s="25">
        <f t="shared" si="103"/>
        <v>919590</v>
      </c>
      <c r="W178" s="25">
        <f t="shared" si="104"/>
        <v>919590</v>
      </c>
      <c r="X178" s="25">
        <f t="shared" si="105"/>
        <v>919590</v>
      </c>
      <c r="Y178" s="25">
        <f t="shared" si="106"/>
        <v>919590</v>
      </c>
      <c r="AA178" s="61" t="s">
        <v>484</v>
      </c>
      <c r="AB178" s="61" t="s">
        <v>485</v>
      </c>
      <c r="AC178" s="103">
        <v>1102786</v>
      </c>
      <c r="AD178" s="93">
        <v>1211212</v>
      </c>
      <c r="AE178" s="93">
        <v>1391336</v>
      </c>
      <c r="AF178" s="93">
        <v>691101</v>
      </c>
      <c r="AG178" s="93">
        <v>688830</v>
      </c>
      <c r="AH178" s="104">
        <v>752579</v>
      </c>
      <c r="AI178" s="103">
        <v>919590</v>
      </c>
      <c r="AJ178" s="93">
        <v>919590</v>
      </c>
      <c r="AK178" s="93">
        <v>919590</v>
      </c>
      <c r="AL178" s="93">
        <v>919590</v>
      </c>
      <c r="AM178" s="93">
        <v>919590</v>
      </c>
      <c r="AN178" s="104">
        <v>919590</v>
      </c>
      <c r="AP178" s="25">
        <f t="shared" si="107"/>
        <v>1180852.72</v>
      </c>
      <c r="AQ178" s="25">
        <f t="shared" si="85"/>
        <v>1340901.28</v>
      </c>
      <c r="AR178" s="25">
        <f t="shared" si="86"/>
        <v>887166.8</v>
      </c>
      <c r="AS178" s="25">
        <f t="shared" si="87"/>
        <v>689465.88</v>
      </c>
      <c r="AT178" s="25">
        <f t="shared" si="88"/>
        <v>734729.28</v>
      </c>
      <c r="AU178" s="25">
        <f t="shared" si="108"/>
        <v>919590</v>
      </c>
      <c r="AV178" s="25">
        <f t="shared" si="89"/>
        <v>919590</v>
      </c>
      <c r="AW178" s="25">
        <f t="shared" si="90"/>
        <v>919590</v>
      </c>
      <c r="AX178" s="25">
        <f t="shared" si="91"/>
        <v>919590</v>
      </c>
      <c r="AY178" s="25">
        <f t="shared" si="109"/>
        <v>919590</v>
      </c>
      <c r="BA178" s="61" t="s">
        <v>484</v>
      </c>
      <c r="BB178" s="61" t="s">
        <v>485</v>
      </c>
      <c r="BC178" s="103">
        <v>1102786</v>
      </c>
      <c r="BD178" s="93">
        <v>1211212</v>
      </c>
      <c r="BE178" s="93">
        <v>1391336</v>
      </c>
      <c r="BF178" s="93">
        <v>1005057</v>
      </c>
      <c r="BG178" s="93">
        <v>1001670</v>
      </c>
      <c r="BH178" s="104">
        <v>1094451</v>
      </c>
      <c r="BI178" s="103">
        <v>919590</v>
      </c>
      <c r="BJ178" s="93">
        <v>919590</v>
      </c>
      <c r="BK178" s="93">
        <v>919590</v>
      </c>
      <c r="BL178" s="93">
        <v>919590</v>
      </c>
      <c r="BM178" s="93">
        <v>919590</v>
      </c>
      <c r="BN178" s="104">
        <v>919590</v>
      </c>
      <c r="BP178" s="25">
        <f t="shared" si="110"/>
        <v>1180852.72</v>
      </c>
      <c r="BQ178" s="25">
        <f t="shared" si="92"/>
        <v>1340901.28</v>
      </c>
      <c r="BR178" s="25">
        <f t="shared" si="93"/>
        <v>1113215.1199999999</v>
      </c>
      <c r="BS178" s="25">
        <f t="shared" si="94"/>
        <v>1002618.3600000001</v>
      </c>
      <c r="BT178" s="25">
        <f t="shared" si="95"/>
        <v>1068472.32</v>
      </c>
      <c r="BU178" s="25">
        <f t="shared" si="111"/>
        <v>919590</v>
      </c>
      <c r="BV178" s="25">
        <f t="shared" si="112"/>
        <v>919590</v>
      </c>
      <c r="BW178" s="25">
        <f t="shared" si="113"/>
        <v>919590</v>
      </c>
      <c r="BX178" s="25">
        <f t="shared" si="96"/>
        <v>919590</v>
      </c>
      <c r="BY178" s="25">
        <f t="shared" si="114"/>
        <v>919590</v>
      </c>
      <c r="CA178" s="59">
        <f t="shared" si="115"/>
        <v>0</v>
      </c>
      <c r="CB178" s="59">
        <f t="shared" si="116"/>
        <v>0</v>
      </c>
      <c r="CC178" s="59">
        <f t="shared" si="117"/>
        <v>-226048.31999999983</v>
      </c>
      <c r="CD178" s="59">
        <f t="shared" si="118"/>
        <v>-313152.4800000001</v>
      </c>
      <c r="CE178" s="59">
        <f t="shared" si="119"/>
        <v>-333743.04000000004</v>
      </c>
      <c r="CF178" s="59">
        <f t="shared" si="120"/>
        <v>0</v>
      </c>
      <c r="CG178" s="59">
        <f t="shared" si="121"/>
        <v>0</v>
      </c>
      <c r="CH178" s="59">
        <f t="shared" si="122"/>
        <v>0</v>
      </c>
      <c r="CI178" s="59">
        <f t="shared" si="123"/>
        <v>0</v>
      </c>
      <c r="CJ178" s="59">
        <f t="shared" si="124"/>
        <v>0</v>
      </c>
    </row>
    <row r="179" spans="1:88" ht="15">
      <c r="A179" s="61" t="s">
        <v>156</v>
      </c>
      <c r="B179" s="61" t="s">
        <v>157</v>
      </c>
      <c r="C179" s="80">
        <v>0</v>
      </c>
      <c r="D179" s="67">
        <v>829819</v>
      </c>
      <c r="E179" s="75">
        <v>1434206</v>
      </c>
      <c r="F179" s="76">
        <v>990585</v>
      </c>
      <c r="G179" s="75">
        <v>982267</v>
      </c>
      <c r="H179" s="76">
        <v>973578</v>
      </c>
      <c r="I179" s="82">
        <v>23460000</v>
      </c>
      <c r="J179" s="69">
        <v>25500000</v>
      </c>
      <c r="K179" s="77">
        <v>25500000</v>
      </c>
      <c r="L179" s="78">
        <v>19859650.972</v>
      </c>
      <c r="M179" s="77">
        <v>19734805.834</v>
      </c>
      <c r="N179" s="78">
        <v>19690679.652</v>
      </c>
      <c r="P179" s="25">
        <f t="shared" si="97"/>
        <v>597469.6799999999</v>
      </c>
      <c r="Q179" s="25">
        <f t="shared" si="98"/>
        <v>1264977.64</v>
      </c>
      <c r="R179" s="25">
        <f t="shared" si="99"/>
        <v>1114798.88</v>
      </c>
      <c r="S179" s="25">
        <f t="shared" si="100"/>
        <v>984596.04</v>
      </c>
      <c r="T179" s="25">
        <f t="shared" si="101"/>
        <v>976010.9199999999</v>
      </c>
      <c r="U179" s="25">
        <f t="shared" si="102"/>
        <v>24533448</v>
      </c>
      <c r="V179" s="25">
        <f t="shared" si="103"/>
        <v>25500000</v>
      </c>
      <c r="W179" s="25">
        <f t="shared" si="104"/>
        <v>22532048.341466397</v>
      </c>
      <c r="X179" s="25">
        <f t="shared" si="105"/>
        <v>19793957.4603844</v>
      </c>
      <c r="Y179" s="25">
        <f t="shared" si="106"/>
        <v>19711586.6370316</v>
      </c>
      <c r="AA179" s="61" t="s">
        <v>156</v>
      </c>
      <c r="AB179" s="61" t="s">
        <v>157</v>
      </c>
      <c r="AC179" s="103">
        <v>0</v>
      </c>
      <c r="AD179" s="93">
        <v>829819</v>
      </c>
      <c r="AE179" s="93">
        <v>1434206</v>
      </c>
      <c r="AF179" s="93">
        <v>677739</v>
      </c>
      <c r="AG179" s="93">
        <v>165116</v>
      </c>
      <c r="AH179" s="104">
        <v>191117</v>
      </c>
      <c r="AI179" s="103">
        <v>23460000</v>
      </c>
      <c r="AJ179" s="93">
        <v>25500000</v>
      </c>
      <c r="AK179" s="93">
        <v>25500000</v>
      </c>
      <c r="AL179" s="93">
        <v>13884962.885</v>
      </c>
      <c r="AM179" s="93">
        <v>15042929.072</v>
      </c>
      <c r="AN179" s="104">
        <v>16627176.023</v>
      </c>
      <c r="AP179" s="25">
        <f t="shared" si="107"/>
        <v>597469.6799999999</v>
      </c>
      <c r="AQ179" s="25">
        <f t="shared" si="85"/>
        <v>1264977.64</v>
      </c>
      <c r="AR179" s="25">
        <f t="shared" si="86"/>
        <v>889549.76</v>
      </c>
      <c r="AS179" s="25">
        <f t="shared" si="87"/>
        <v>308650.44</v>
      </c>
      <c r="AT179" s="25">
        <f t="shared" si="88"/>
        <v>183836.72</v>
      </c>
      <c r="AU179" s="25">
        <f t="shared" si="108"/>
        <v>24533448</v>
      </c>
      <c r="AV179" s="25">
        <f t="shared" si="89"/>
        <v>25500000</v>
      </c>
      <c r="AW179" s="25">
        <f t="shared" si="90"/>
        <v>19388167.470087</v>
      </c>
      <c r="AX179" s="25">
        <f t="shared" si="91"/>
        <v>14494284.6925994</v>
      </c>
      <c r="AY179" s="25">
        <f t="shared" si="109"/>
        <v>15876559.8176162</v>
      </c>
      <c r="BA179" s="61" t="s">
        <v>156</v>
      </c>
      <c r="BB179" s="61" t="s">
        <v>157</v>
      </c>
      <c r="BC179" s="103">
        <v>0</v>
      </c>
      <c r="BD179" s="93">
        <v>829819</v>
      </c>
      <c r="BE179" s="93">
        <v>1434206</v>
      </c>
      <c r="BF179" s="93">
        <v>982406</v>
      </c>
      <c r="BG179" s="93">
        <v>234730</v>
      </c>
      <c r="BH179" s="104">
        <v>269443</v>
      </c>
      <c r="BI179" s="103">
        <v>23460000</v>
      </c>
      <c r="BJ179" s="93">
        <v>25500000</v>
      </c>
      <c r="BK179" s="93">
        <v>25500000</v>
      </c>
      <c r="BL179" s="93">
        <v>20495862.772</v>
      </c>
      <c r="BM179" s="93">
        <v>22195344.3</v>
      </c>
      <c r="BN179" s="104">
        <v>24535557.615</v>
      </c>
      <c r="BP179" s="25">
        <f t="shared" si="110"/>
        <v>597469.6799999999</v>
      </c>
      <c r="BQ179" s="25">
        <f t="shared" si="92"/>
        <v>1264977.64</v>
      </c>
      <c r="BR179" s="25">
        <f t="shared" si="93"/>
        <v>1108910</v>
      </c>
      <c r="BS179" s="25">
        <f t="shared" si="94"/>
        <v>444079.28</v>
      </c>
      <c r="BT179" s="25">
        <f t="shared" si="95"/>
        <v>259723.36</v>
      </c>
      <c r="BU179" s="25">
        <f t="shared" si="111"/>
        <v>24533448</v>
      </c>
      <c r="BV179" s="25">
        <f t="shared" si="112"/>
        <v>25500000</v>
      </c>
      <c r="BW179" s="25">
        <f t="shared" si="113"/>
        <v>22866822.990626402</v>
      </c>
      <c r="BX179" s="25">
        <f t="shared" si="96"/>
        <v>21390129.9520336</v>
      </c>
      <c r="BY179" s="25">
        <f t="shared" si="114"/>
        <v>23426764.546352997</v>
      </c>
      <c r="CA179" s="59">
        <f t="shared" si="115"/>
        <v>0</v>
      </c>
      <c r="CB179" s="59">
        <f t="shared" si="116"/>
        <v>0</v>
      </c>
      <c r="CC179" s="59">
        <f t="shared" si="117"/>
        <v>-219360.24</v>
      </c>
      <c r="CD179" s="59">
        <f t="shared" si="118"/>
        <v>-135428.84000000003</v>
      </c>
      <c r="CE179" s="59">
        <f t="shared" si="119"/>
        <v>-75886.63999999998</v>
      </c>
      <c r="CF179" s="59">
        <f t="shared" si="120"/>
        <v>0</v>
      </c>
      <c r="CG179" s="59">
        <f t="shared" si="121"/>
        <v>0</v>
      </c>
      <c r="CH179" s="59">
        <f t="shared" si="122"/>
        <v>-3478655.520539403</v>
      </c>
      <c r="CI179" s="59">
        <f t="shared" si="123"/>
        <v>-6895845.259434201</v>
      </c>
      <c r="CJ179" s="59">
        <f t="shared" si="124"/>
        <v>-7550204.728736797</v>
      </c>
    </row>
    <row r="180" spans="1:88" ht="15">
      <c r="A180" s="61" t="s">
        <v>482</v>
      </c>
      <c r="B180" s="61" t="s">
        <v>483</v>
      </c>
      <c r="C180" s="80">
        <v>5181151</v>
      </c>
      <c r="D180" s="67">
        <v>5928441</v>
      </c>
      <c r="E180" s="75">
        <v>6613656</v>
      </c>
      <c r="F180" s="76">
        <v>4654780</v>
      </c>
      <c r="G180" s="75">
        <v>4625173</v>
      </c>
      <c r="H180" s="76">
        <v>4612817</v>
      </c>
      <c r="I180" s="82">
        <v>2150000</v>
      </c>
      <c r="J180" s="69">
        <v>2150000</v>
      </c>
      <c r="K180" s="77">
        <v>2150000</v>
      </c>
      <c r="L180" s="78">
        <v>2150000</v>
      </c>
      <c r="M180" s="77">
        <v>2150000</v>
      </c>
      <c r="N180" s="78">
        <v>2150000</v>
      </c>
      <c r="P180" s="25">
        <f t="shared" si="97"/>
        <v>5719199.8</v>
      </c>
      <c r="Q180" s="25">
        <f t="shared" si="98"/>
        <v>6421795.8</v>
      </c>
      <c r="R180" s="25">
        <f t="shared" si="99"/>
        <v>5203265.28</v>
      </c>
      <c r="S180" s="25">
        <f t="shared" si="100"/>
        <v>4633462.96</v>
      </c>
      <c r="T180" s="25">
        <f t="shared" si="101"/>
        <v>4616276.68</v>
      </c>
      <c r="U180" s="25">
        <f t="shared" si="102"/>
        <v>2150000</v>
      </c>
      <c r="V180" s="25">
        <f t="shared" si="103"/>
        <v>2150000</v>
      </c>
      <c r="W180" s="25">
        <f t="shared" si="104"/>
        <v>2150000</v>
      </c>
      <c r="X180" s="25">
        <f t="shared" si="105"/>
        <v>2150000</v>
      </c>
      <c r="Y180" s="25">
        <f t="shared" si="106"/>
        <v>2150000</v>
      </c>
      <c r="AA180" s="61" t="s">
        <v>482</v>
      </c>
      <c r="AB180" s="61" t="s">
        <v>483</v>
      </c>
      <c r="AC180" s="103">
        <v>5181151</v>
      </c>
      <c r="AD180" s="93">
        <v>5928441</v>
      </c>
      <c r="AE180" s="93">
        <v>6613656</v>
      </c>
      <c r="AF180" s="93">
        <v>3278027</v>
      </c>
      <c r="AG180" s="93">
        <v>3561179</v>
      </c>
      <c r="AH180" s="104">
        <v>3917608</v>
      </c>
      <c r="AI180" s="103">
        <v>2150000</v>
      </c>
      <c r="AJ180" s="93">
        <v>2150000</v>
      </c>
      <c r="AK180" s="93">
        <v>2150000</v>
      </c>
      <c r="AL180" s="93">
        <v>2150000</v>
      </c>
      <c r="AM180" s="93">
        <v>2150000</v>
      </c>
      <c r="AN180" s="104">
        <v>2150000</v>
      </c>
      <c r="AP180" s="25">
        <f t="shared" si="107"/>
        <v>5719199.8</v>
      </c>
      <c r="AQ180" s="25">
        <f t="shared" si="85"/>
        <v>6421795.8</v>
      </c>
      <c r="AR180" s="25">
        <f t="shared" si="86"/>
        <v>4212003.12</v>
      </c>
      <c r="AS180" s="25">
        <f t="shared" si="87"/>
        <v>3481896.44</v>
      </c>
      <c r="AT180" s="25">
        <f t="shared" si="88"/>
        <v>3817807.88</v>
      </c>
      <c r="AU180" s="25">
        <f t="shared" si="108"/>
        <v>2150000</v>
      </c>
      <c r="AV180" s="25">
        <f t="shared" si="89"/>
        <v>2150000</v>
      </c>
      <c r="AW180" s="25">
        <f t="shared" si="90"/>
        <v>2150000</v>
      </c>
      <c r="AX180" s="25">
        <f t="shared" si="91"/>
        <v>2150000</v>
      </c>
      <c r="AY180" s="25">
        <f t="shared" si="109"/>
        <v>2150000</v>
      </c>
      <c r="BA180" s="61" t="s">
        <v>482</v>
      </c>
      <c r="BB180" s="61" t="s">
        <v>483</v>
      </c>
      <c r="BC180" s="103">
        <v>5181151</v>
      </c>
      <c r="BD180" s="93">
        <v>5928441</v>
      </c>
      <c r="BE180" s="93">
        <v>6613656</v>
      </c>
      <c r="BF180" s="93">
        <v>4767357</v>
      </c>
      <c r="BG180" s="93">
        <v>5178834</v>
      </c>
      <c r="BH180" s="104">
        <v>5697165</v>
      </c>
      <c r="BI180" s="103">
        <v>2150000</v>
      </c>
      <c r="BJ180" s="93">
        <v>2150000</v>
      </c>
      <c r="BK180" s="93">
        <v>2150000</v>
      </c>
      <c r="BL180" s="93">
        <v>2150000</v>
      </c>
      <c r="BM180" s="93">
        <v>2150000</v>
      </c>
      <c r="BN180" s="104">
        <v>2150000</v>
      </c>
      <c r="BP180" s="25">
        <f t="shared" si="110"/>
        <v>5719199.8</v>
      </c>
      <c r="BQ180" s="25">
        <f t="shared" si="92"/>
        <v>6421795.8</v>
      </c>
      <c r="BR180" s="25">
        <f t="shared" si="93"/>
        <v>5284320.720000001</v>
      </c>
      <c r="BS180" s="25">
        <f t="shared" si="94"/>
        <v>5063620.44</v>
      </c>
      <c r="BT180" s="25">
        <f t="shared" si="95"/>
        <v>5552032.32</v>
      </c>
      <c r="BU180" s="25">
        <f t="shared" si="111"/>
        <v>2150000</v>
      </c>
      <c r="BV180" s="25">
        <f t="shared" si="112"/>
        <v>2150000</v>
      </c>
      <c r="BW180" s="25">
        <f t="shared" si="113"/>
        <v>2150000</v>
      </c>
      <c r="BX180" s="25">
        <f t="shared" si="96"/>
        <v>2150000</v>
      </c>
      <c r="BY180" s="25">
        <f t="shared" si="114"/>
        <v>2150000</v>
      </c>
      <c r="CA180" s="59">
        <f t="shared" si="115"/>
        <v>0</v>
      </c>
      <c r="CB180" s="59">
        <f t="shared" si="116"/>
        <v>0</v>
      </c>
      <c r="CC180" s="59">
        <f t="shared" si="117"/>
        <v>-1072317.6000000006</v>
      </c>
      <c r="CD180" s="59">
        <f t="shared" si="118"/>
        <v>-1581724.0000000005</v>
      </c>
      <c r="CE180" s="59">
        <f t="shared" si="119"/>
        <v>-1734224.4400000004</v>
      </c>
      <c r="CF180" s="59">
        <f t="shared" si="120"/>
        <v>0</v>
      </c>
      <c r="CG180" s="59">
        <f t="shared" si="121"/>
        <v>0</v>
      </c>
      <c r="CH180" s="59">
        <f t="shared" si="122"/>
        <v>0</v>
      </c>
      <c r="CI180" s="59">
        <f t="shared" si="123"/>
        <v>0</v>
      </c>
      <c r="CJ180" s="59">
        <f t="shared" si="124"/>
        <v>0</v>
      </c>
    </row>
    <row r="181" spans="1:88" ht="15">
      <c r="A181" s="61" t="s">
        <v>440</v>
      </c>
      <c r="B181" s="61" t="s">
        <v>441</v>
      </c>
      <c r="C181" s="80">
        <v>435899</v>
      </c>
      <c r="D181" s="67">
        <v>461852</v>
      </c>
      <c r="E181" s="75">
        <v>517551</v>
      </c>
      <c r="F181" s="76">
        <v>359196</v>
      </c>
      <c r="G181" s="75">
        <v>356754</v>
      </c>
      <c r="H181" s="76">
        <v>355621</v>
      </c>
      <c r="I181" s="82">
        <v>1100000</v>
      </c>
      <c r="J181" s="69">
        <v>1100000</v>
      </c>
      <c r="K181" s="77">
        <v>1100000</v>
      </c>
      <c r="L181" s="78">
        <v>1100000</v>
      </c>
      <c r="M181" s="77">
        <v>1100000</v>
      </c>
      <c r="N181" s="78">
        <v>1100000</v>
      </c>
      <c r="P181" s="25">
        <f t="shared" si="97"/>
        <v>454585.16000000003</v>
      </c>
      <c r="Q181" s="25">
        <f t="shared" si="98"/>
        <v>501955.27999999997</v>
      </c>
      <c r="R181" s="25">
        <f t="shared" si="99"/>
        <v>403535.4</v>
      </c>
      <c r="S181" s="25">
        <f t="shared" si="100"/>
        <v>357437.76</v>
      </c>
      <c r="T181" s="25">
        <f t="shared" si="101"/>
        <v>355938.24</v>
      </c>
      <c r="U181" s="25">
        <f t="shared" si="102"/>
        <v>1100000</v>
      </c>
      <c r="V181" s="25">
        <f t="shared" si="103"/>
        <v>1100000</v>
      </c>
      <c r="W181" s="25">
        <f t="shared" si="104"/>
        <v>1100000</v>
      </c>
      <c r="X181" s="25">
        <f t="shared" si="105"/>
        <v>1100000</v>
      </c>
      <c r="Y181" s="25">
        <f t="shared" si="106"/>
        <v>1100000</v>
      </c>
      <c r="AA181" s="61" t="s">
        <v>440</v>
      </c>
      <c r="AB181" s="61" t="s">
        <v>441</v>
      </c>
      <c r="AC181" s="103">
        <v>435899</v>
      </c>
      <c r="AD181" s="93">
        <v>461852</v>
      </c>
      <c r="AE181" s="93">
        <v>517551</v>
      </c>
      <c r="AF181" s="93">
        <v>257567</v>
      </c>
      <c r="AG181" s="93">
        <v>252257</v>
      </c>
      <c r="AH181" s="104">
        <v>276159</v>
      </c>
      <c r="AI181" s="103">
        <v>1100000</v>
      </c>
      <c r="AJ181" s="93">
        <v>1100000</v>
      </c>
      <c r="AK181" s="93">
        <v>1100000</v>
      </c>
      <c r="AL181" s="93">
        <v>1046885.65</v>
      </c>
      <c r="AM181" s="93">
        <v>1100000</v>
      </c>
      <c r="AN181" s="104">
        <v>1100000</v>
      </c>
      <c r="AP181" s="25">
        <f t="shared" si="107"/>
        <v>454585.16000000003</v>
      </c>
      <c r="AQ181" s="25">
        <f t="shared" si="85"/>
        <v>501955.27999999997</v>
      </c>
      <c r="AR181" s="25">
        <f t="shared" si="86"/>
        <v>330362.52</v>
      </c>
      <c r="AS181" s="25">
        <f t="shared" si="87"/>
        <v>253743.8</v>
      </c>
      <c r="AT181" s="25">
        <f t="shared" si="88"/>
        <v>269466.44</v>
      </c>
      <c r="AU181" s="25">
        <f t="shared" si="108"/>
        <v>1100000</v>
      </c>
      <c r="AV181" s="25">
        <f t="shared" si="89"/>
        <v>1100000</v>
      </c>
      <c r="AW181" s="25">
        <f t="shared" si="90"/>
        <v>1072051.22903</v>
      </c>
      <c r="AX181" s="25">
        <f t="shared" si="91"/>
        <v>1074834.42097</v>
      </c>
      <c r="AY181" s="25">
        <f t="shared" si="109"/>
        <v>1100000</v>
      </c>
      <c r="BA181" s="61" t="s">
        <v>440</v>
      </c>
      <c r="BB181" s="61" t="s">
        <v>441</v>
      </c>
      <c r="BC181" s="103">
        <v>435899</v>
      </c>
      <c r="BD181" s="93">
        <v>461852</v>
      </c>
      <c r="BE181" s="93">
        <v>517551</v>
      </c>
      <c r="BF181" s="93">
        <v>374839</v>
      </c>
      <c r="BG181" s="93">
        <v>366569</v>
      </c>
      <c r="BH181" s="104">
        <v>401341</v>
      </c>
      <c r="BI181" s="103">
        <v>1100000</v>
      </c>
      <c r="BJ181" s="93">
        <v>1100000</v>
      </c>
      <c r="BK181" s="93">
        <v>1100000</v>
      </c>
      <c r="BL181" s="93">
        <v>1100000</v>
      </c>
      <c r="BM181" s="93">
        <v>1100000</v>
      </c>
      <c r="BN181" s="104">
        <v>1100000</v>
      </c>
      <c r="BP181" s="25">
        <f t="shared" si="110"/>
        <v>454585.16000000003</v>
      </c>
      <c r="BQ181" s="25">
        <f t="shared" si="92"/>
        <v>501955.27999999997</v>
      </c>
      <c r="BR181" s="25">
        <f t="shared" si="93"/>
        <v>414798.36000000004</v>
      </c>
      <c r="BS181" s="25">
        <f t="shared" si="94"/>
        <v>368884.6</v>
      </c>
      <c r="BT181" s="25">
        <f t="shared" si="95"/>
        <v>391604.83999999997</v>
      </c>
      <c r="BU181" s="25">
        <f t="shared" si="111"/>
        <v>1100000</v>
      </c>
      <c r="BV181" s="25">
        <f t="shared" si="112"/>
        <v>1100000</v>
      </c>
      <c r="BW181" s="25">
        <f t="shared" si="113"/>
        <v>1100000</v>
      </c>
      <c r="BX181" s="25">
        <f t="shared" si="96"/>
        <v>1100000</v>
      </c>
      <c r="BY181" s="25">
        <f t="shared" si="114"/>
        <v>1100000</v>
      </c>
      <c r="CA181" s="59">
        <f t="shared" si="115"/>
        <v>0</v>
      </c>
      <c r="CB181" s="59">
        <f t="shared" si="116"/>
        <v>0</v>
      </c>
      <c r="CC181" s="59">
        <f t="shared" si="117"/>
        <v>-84435.84000000003</v>
      </c>
      <c r="CD181" s="59">
        <f t="shared" si="118"/>
        <v>-115140.79999999999</v>
      </c>
      <c r="CE181" s="59">
        <f t="shared" si="119"/>
        <v>-122138.39999999997</v>
      </c>
      <c r="CF181" s="59">
        <f t="shared" si="120"/>
        <v>0</v>
      </c>
      <c r="CG181" s="59">
        <f t="shared" si="121"/>
        <v>0</v>
      </c>
      <c r="CH181" s="59">
        <f t="shared" si="122"/>
        <v>-27948.770969999954</v>
      </c>
      <c r="CI181" s="59">
        <f t="shared" si="123"/>
        <v>-25165.579029999906</v>
      </c>
      <c r="CJ181" s="59">
        <f t="shared" si="124"/>
        <v>0</v>
      </c>
    </row>
    <row r="182" spans="1:88" ht="15">
      <c r="A182" s="61" t="s">
        <v>522</v>
      </c>
      <c r="B182" s="61" t="s">
        <v>523</v>
      </c>
      <c r="C182" s="80">
        <v>91161</v>
      </c>
      <c r="D182" s="67">
        <v>84985</v>
      </c>
      <c r="E182" s="75">
        <v>101963</v>
      </c>
      <c r="F182" s="76">
        <v>72442</v>
      </c>
      <c r="G182" s="75">
        <v>71980</v>
      </c>
      <c r="H182" s="76">
        <v>71775</v>
      </c>
      <c r="I182" s="82">
        <v>60000</v>
      </c>
      <c r="J182" s="69">
        <v>60000</v>
      </c>
      <c r="K182" s="77">
        <v>60000</v>
      </c>
      <c r="L182" s="78">
        <v>60000</v>
      </c>
      <c r="M182" s="77">
        <v>60000</v>
      </c>
      <c r="N182" s="78">
        <v>60000</v>
      </c>
      <c r="P182" s="25">
        <f t="shared" si="97"/>
        <v>86714.28</v>
      </c>
      <c r="Q182" s="25">
        <f t="shared" si="98"/>
        <v>97209.16</v>
      </c>
      <c r="R182" s="25">
        <f t="shared" si="99"/>
        <v>80707.88</v>
      </c>
      <c r="S182" s="25">
        <f t="shared" si="100"/>
        <v>72109.36</v>
      </c>
      <c r="T182" s="25">
        <f t="shared" si="101"/>
        <v>71832.4</v>
      </c>
      <c r="U182" s="25">
        <f t="shared" si="102"/>
        <v>60000</v>
      </c>
      <c r="V182" s="25">
        <f t="shared" si="103"/>
        <v>60000</v>
      </c>
      <c r="W182" s="25">
        <f t="shared" si="104"/>
        <v>60000</v>
      </c>
      <c r="X182" s="25">
        <f t="shared" si="105"/>
        <v>60000</v>
      </c>
      <c r="Y182" s="25">
        <f t="shared" si="106"/>
        <v>60000</v>
      </c>
      <c r="AA182" s="61" t="s">
        <v>522</v>
      </c>
      <c r="AB182" s="61" t="s">
        <v>523</v>
      </c>
      <c r="AC182" s="103">
        <v>91161</v>
      </c>
      <c r="AD182" s="93">
        <v>84985</v>
      </c>
      <c r="AE182" s="93">
        <v>101963</v>
      </c>
      <c r="AF182" s="93">
        <v>50769</v>
      </c>
      <c r="AG182" s="93">
        <v>48585</v>
      </c>
      <c r="AH182" s="104">
        <v>53090</v>
      </c>
      <c r="AI182" s="103">
        <v>60000</v>
      </c>
      <c r="AJ182" s="93">
        <v>60000</v>
      </c>
      <c r="AK182" s="93">
        <v>60000</v>
      </c>
      <c r="AL182" s="93">
        <v>60000</v>
      </c>
      <c r="AM182" s="93">
        <v>60000</v>
      </c>
      <c r="AN182" s="104">
        <v>60000</v>
      </c>
      <c r="AP182" s="25">
        <f t="shared" si="107"/>
        <v>86714.28</v>
      </c>
      <c r="AQ182" s="25">
        <f t="shared" si="85"/>
        <v>97209.16</v>
      </c>
      <c r="AR182" s="25">
        <f t="shared" si="86"/>
        <v>65103.32000000001</v>
      </c>
      <c r="AS182" s="25">
        <f t="shared" si="87"/>
        <v>49196.52</v>
      </c>
      <c r="AT182" s="25">
        <f t="shared" si="88"/>
        <v>51828.6</v>
      </c>
      <c r="AU182" s="25">
        <f t="shared" si="108"/>
        <v>60000</v>
      </c>
      <c r="AV182" s="25">
        <f t="shared" si="89"/>
        <v>60000</v>
      </c>
      <c r="AW182" s="25">
        <f t="shared" si="90"/>
        <v>60000</v>
      </c>
      <c r="AX182" s="25">
        <f t="shared" si="91"/>
        <v>60000</v>
      </c>
      <c r="AY182" s="25">
        <f t="shared" si="109"/>
        <v>60000</v>
      </c>
      <c r="BA182" s="61" t="s">
        <v>522</v>
      </c>
      <c r="BB182" s="61" t="s">
        <v>523</v>
      </c>
      <c r="BC182" s="103">
        <v>91161</v>
      </c>
      <c r="BD182" s="93">
        <v>84985</v>
      </c>
      <c r="BE182" s="93">
        <v>101963</v>
      </c>
      <c r="BF182" s="93">
        <v>73843</v>
      </c>
      <c r="BG182" s="93">
        <v>70655</v>
      </c>
      <c r="BH182" s="104">
        <v>77188</v>
      </c>
      <c r="BI182" s="103">
        <v>60000</v>
      </c>
      <c r="BJ182" s="93">
        <v>60000</v>
      </c>
      <c r="BK182" s="93">
        <v>60000</v>
      </c>
      <c r="BL182" s="93">
        <v>60000</v>
      </c>
      <c r="BM182" s="93">
        <v>60000</v>
      </c>
      <c r="BN182" s="104">
        <v>60000</v>
      </c>
      <c r="BP182" s="25">
        <f t="shared" si="110"/>
        <v>86714.28</v>
      </c>
      <c r="BQ182" s="25">
        <f t="shared" si="92"/>
        <v>97209.16</v>
      </c>
      <c r="BR182" s="25">
        <f t="shared" si="93"/>
        <v>81716.6</v>
      </c>
      <c r="BS182" s="25">
        <f t="shared" si="94"/>
        <v>71547.64</v>
      </c>
      <c r="BT182" s="25">
        <f t="shared" si="95"/>
        <v>75358.76000000001</v>
      </c>
      <c r="BU182" s="25">
        <f t="shared" si="111"/>
        <v>60000</v>
      </c>
      <c r="BV182" s="25">
        <f t="shared" si="112"/>
        <v>60000</v>
      </c>
      <c r="BW182" s="25">
        <f t="shared" si="113"/>
        <v>60000</v>
      </c>
      <c r="BX182" s="25">
        <f t="shared" si="96"/>
        <v>60000</v>
      </c>
      <c r="BY182" s="25">
        <f t="shared" si="114"/>
        <v>60000</v>
      </c>
      <c r="CA182" s="59">
        <f t="shared" si="115"/>
        <v>0</v>
      </c>
      <c r="CB182" s="59">
        <f t="shared" si="116"/>
        <v>0</v>
      </c>
      <c r="CC182" s="59">
        <f t="shared" si="117"/>
        <v>-16613.28</v>
      </c>
      <c r="CD182" s="59">
        <f t="shared" si="118"/>
        <v>-22351.120000000003</v>
      </c>
      <c r="CE182" s="59">
        <f t="shared" si="119"/>
        <v>-23530.16000000001</v>
      </c>
      <c r="CF182" s="59">
        <f t="shared" si="120"/>
        <v>0</v>
      </c>
      <c r="CG182" s="59">
        <f t="shared" si="121"/>
        <v>0</v>
      </c>
      <c r="CH182" s="59">
        <f t="shared" si="122"/>
        <v>0</v>
      </c>
      <c r="CI182" s="59">
        <f t="shared" si="123"/>
        <v>0</v>
      </c>
      <c r="CJ182" s="59">
        <f t="shared" si="124"/>
        <v>0</v>
      </c>
    </row>
    <row r="183" spans="1:88" ht="15">
      <c r="A183" s="61" t="s">
        <v>54</v>
      </c>
      <c r="B183" s="61" t="s">
        <v>960</v>
      </c>
      <c r="C183" s="80">
        <v>0</v>
      </c>
      <c r="D183" s="67">
        <v>0</v>
      </c>
      <c r="E183" s="75">
        <v>0</v>
      </c>
      <c r="F183" s="76">
        <v>0</v>
      </c>
      <c r="G183" s="75">
        <v>0</v>
      </c>
      <c r="H183" s="76">
        <v>0</v>
      </c>
      <c r="I183" s="82">
        <v>1990000</v>
      </c>
      <c r="J183" s="69">
        <v>2100000</v>
      </c>
      <c r="K183" s="77">
        <v>2100000</v>
      </c>
      <c r="L183" s="78">
        <v>1763836</v>
      </c>
      <c r="M183" s="77">
        <v>1752571</v>
      </c>
      <c r="N183" s="78">
        <v>1748103</v>
      </c>
      <c r="P183" s="25">
        <f t="shared" si="97"/>
        <v>0</v>
      </c>
      <c r="Q183" s="25">
        <f t="shared" si="98"/>
        <v>0</v>
      </c>
      <c r="R183" s="25">
        <f t="shared" si="99"/>
        <v>0</v>
      </c>
      <c r="S183" s="25">
        <f t="shared" si="100"/>
        <v>0</v>
      </c>
      <c r="T183" s="25">
        <f t="shared" si="101"/>
        <v>0</v>
      </c>
      <c r="U183" s="25">
        <f t="shared" si="102"/>
        <v>2047882</v>
      </c>
      <c r="V183" s="25">
        <f t="shared" si="103"/>
        <v>2100000</v>
      </c>
      <c r="W183" s="25">
        <f t="shared" si="104"/>
        <v>1923110.5032000002</v>
      </c>
      <c r="X183" s="25">
        <f t="shared" si="105"/>
        <v>1757908.3569999998</v>
      </c>
      <c r="Y183" s="25">
        <f t="shared" si="106"/>
        <v>1750219.9383999999</v>
      </c>
      <c r="AA183" s="61" t="s">
        <v>54</v>
      </c>
      <c r="AB183" s="61" t="s">
        <v>960</v>
      </c>
      <c r="AC183" s="103">
        <v>0</v>
      </c>
      <c r="AD183" s="93">
        <v>0</v>
      </c>
      <c r="AE183" s="93">
        <v>0</v>
      </c>
      <c r="AF183" s="93">
        <v>0</v>
      </c>
      <c r="AG183" s="93">
        <v>0</v>
      </c>
      <c r="AH183" s="104">
        <v>0</v>
      </c>
      <c r="AI183" s="103">
        <v>1990000</v>
      </c>
      <c r="AJ183" s="93">
        <v>2100000</v>
      </c>
      <c r="AK183" s="93">
        <v>2100000</v>
      </c>
      <c r="AL183" s="93">
        <v>1234616</v>
      </c>
      <c r="AM183" s="93">
        <v>1393244</v>
      </c>
      <c r="AN183" s="104">
        <v>1533083</v>
      </c>
      <c r="AP183" s="25">
        <f t="shared" si="107"/>
        <v>0</v>
      </c>
      <c r="AQ183" s="25">
        <f t="shared" si="85"/>
        <v>0</v>
      </c>
      <c r="AR183" s="25">
        <f t="shared" si="86"/>
        <v>0</v>
      </c>
      <c r="AS183" s="25">
        <f t="shared" si="87"/>
        <v>0</v>
      </c>
      <c r="AT183" s="25">
        <f t="shared" si="88"/>
        <v>0</v>
      </c>
      <c r="AU183" s="25">
        <f t="shared" si="108"/>
        <v>2047882</v>
      </c>
      <c r="AV183" s="25">
        <f t="shared" si="89"/>
        <v>2100000</v>
      </c>
      <c r="AW183" s="25">
        <f t="shared" si="90"/>
        <v>1644634.9392</v>
      </c>
      <c r="AX183" s="25">
        <f t="shared" si="91"/>
        <v>1318086.0536</v>
      </c>
      <c r="AY183" s="25">
        <f t="shared" si="109"/>
        <v>1466827.2818</v>
      </c>
      <c r="BA183" s="61" t="s">
        <v>54</v>
      </c>
      <c r="BB183" s="61" t="s">
        <v>960</v>
      </c>
      <c r="BC183" s="103">
        <v>0</v>
      </c>
      <c r="BD183" s="93">
        <v>0</v>
      </c>
      <c r="BE183" s="93">
        <v>0</v>
      </c>
      <c r="BF183" s="93">
        <v>0</v>
      </c>
      <c r="BG183" s="93">
        <v>0</v>
      </c>
      <c r="BH183" s="104">
        <v>0</v>
      </c>
      <c r="BI183" s="103">
        <v>1990000</v>
      </c>
      <c r="BJ183" s="93">
        <v>2100000</v>
      </c>
      <c r="BK183" s="93">
        <v>2100000</v>
      </c>
      <c r="BL183" s="93">
        <v>1795477</v>
      </c>
      <c r="BM183" s="93">
        <v>2026167</v>
      </c>
      <c r="BN183" s="104">
        <v>2100000</v>
      </c>
      <c r="BP183" s="25">
        <f t="shared" si="110"/>
        <v>0</v>
      </c>
      <c r="BQ183" s="25">
        <f t="shared" si="92"/>
        <v>0</v>
      </c>
      <c r="BR183" s="25">
        <f t="shared" si="93"/>
        <v>0</v>
      </c>
      <c r="BS183" s="25">
        <f t="shared" si="94"/>
        <v>0</v>
      </c>
      <c r="BT183" s="25">
        <f t="shared" si="95"/>
        <v>0</v>
      </c>
      <c r="BU183" s="25">
        <f t="shared" si="111"/>
        <v>2047882</v>
      </c>
      <c r="BV183" s="25">
        <f t="shared" si="112"/>
        <v>2100000</v>
      </c>
      <c r="BW183" s="25">
        <f t="shared" si="113"/>
        <v>1939759.9974</v>
      </c>
      <c r="BX183" s="25">
        <f t="shared" si="96"/>
        <v>1916866.078</v>
      </c>
      <c r="BY183" s="25">
        <f t="shared" si="114"/>
        <v>2065017.9246</v>
      </c>
      <c r="CA183" s="59">
        <f t="shared" si="115"/>
        <v>0</v>
      </c>
      <c r="CB183" s="59">
        <f t="shared" si="116"/>
        <v>0</v>
      </c>
      <c r="CC183" s="59">
        <f t="shared" si="117"/>
        <v>0</v>
      </c>
      <c r="CD183" s="59">
        <f t="shared" si="118"/>
        <v>0</v>
      </c>
      <c r="CE183" s="59">
        <f t="shared" si="119"/>
        <v>0</v>
      </c>
      <c r="CF183" s="59">
        <f t="shared" si="120"/>
        <v>0</v>
      </c>
      <c r="CG183" s="59">
        <f t="shared" si="121"/>
        <v>0</v>
      </c>
      <c r="CH183" s="59">
        <f t="shared" si="122"/>
        <v>-295125.0582000001</v>
      </c>
      <c r="CI183" s="59">
        <f t="shared" si="123"/>
        <v>-598780.0244</v>
      </c>
      <c r="CJ183" s="59">
        <f t="shared" si="124"/>
        <v>-598190.6428</v>
      </c>
    </row>
    <row r="184" spans="1:88" ht="15">
      <c r="A184" s="61" t="s">
        <v>208</v>
      </c>
      <c r="B184" s="61" t="s">
        <v>209</v>
      </c>
      <c r="C184" s="80">
        <v>24423</v>
      </c>
      <c r="D184" s="67">
        <v>24393</v>
      </c>
      <c r="E184" s="75">
        <v>29167</v>
      </c>
      <c r="F184" s="76">
        <v>27466</v>
      </c>
      <c r="G184" s="75">
        <v>27357</v>
      </c>
      <c r="H184" s="76">
        <v>27177</v>
      </c>
      <c r="I184" s="82">
        <v>105000</v>
      </c>
      <c r="J184" s="69">
        <v>105000</v>
      </c>
      <c r="K184" s="77">
        <v>105000</v>
      </c>
      <c r="L184" s="78">
        <v>105000</v>
      </c>
      <c r="M184" s="77">
        <v>105000</v>
      </c>
      <c r="N184" s="78">
        <v>105000</v>
      </c>
      <c r="P184" s="25">
        <f t="shared" si="97"/>
        <v>24401.4</v>
      </c>
      <c r="Q184" s="25">
        <f t="shared" si="98"/>
        <v>27830.28</v>
      </c>
      <c r="R184" s="25">
        <f t="shared" si="99"/>
        <v>27942.280000000002</v>
      </c>
      <c r="S184" s="25">
        <f t="shared" si="100"/>
        <v>27387.52</v>
      </c>
      <c r="T184" s="25">
        <f t="shared" si="101"/>
        <v>27227.4</v>
      </c>
      <c r="U184" s="25">
        <f t="shared" si="102"/>
        <v>105000</v>
      </c>
      <c r="V184" s="25">
        <f t="shared" si="103"/>
        <v>105000</v>
      </c>
      <c r="W184" s="25">
        <f t="shared" si="104"/>
        <v>105000</v>
      </c>
      <c r="X184" s="25">
        <f t="shared" si="105"/>
        <v>105000</v>
      </c>
      <c r="Y184" s="25">
        <f t="shared" si="106"/>
        <v>105000</v>
      </c>
      <c r="AA184" s="61" t="s">
        <v>208</v>
      </c>
      <c r="AB184" s="61" t="s">
        <v>209</v>
      </c>
      <c r="AC184" s="103">
        <v>24423</v>
      </c>
      <c r="AD184" s="93">
        <v>24393</v>
      </c>
      <c r="AE184" s="93">
        <v>29167</v>
      </c>
      <c r="AF184" s="93">
        <v>17709</v>
      </c>
      <c r="AG184" s="93">
        <v>19611</v>
      </c>
      <c r="AH184" s="104">
        <v>21442</v>
      </c>
      <c r="AI184" s="103">
        <v>105000</v>
      </c>
      <c r="AJ184" s="93">
        <v>105000</v>
      </c>
      <c r="AK184" s="93">
        <v>105000</v>
      </c>
      <c r="AL184" s="93">
        <v>105000</v>
      </c>
      <c r="AM184" s="93">
        <v>105000</v>
      </c>
      <c r="AN184" s="104">
        <v>105000</v>
      </c>
      <c r="AP184" s="25">
        <f t="shared" si="107"/>
        <v>24401.4</v>
      </c>
      <c r="AQ184" s="25">
        <f t="shared" si="85"/>
        <v>27830.28</v>
      </c>
      <c r="AR184" s="25">
        <f t="shared" si="86"/>
        <v>20917.24</v>
      </c>
      <c r="AS184" s="25">
        <f t="shared" si="87"/>
        <v>19078.440000000002</v>
      </c>
      <c r="AT184" s="25">
        <f t="shared" si="88"/>
        <v>20929.32</v>
      </c>
      <c r="AU184" s="25">
        <f t="shared" si="108"/>
        <v>105000</v>
      </c>
      <c r="AV184" s="25">
        <f t="shared" si="89"/>
        <v>105000</v>
      </c>
      <c r="AW184" s="25">
        <f t="shared" si="90"/>
        <v>105000</v>
      </c>
      <c r="AX184" s="25">
        <f t="shared" si="91"/>
        <v>105000</v>
      </c>
      <c r="AY184" s="25">
        <f t="shared" si="109"/>
        <v>105000</v>
      </c>
      <c r="BA184" s="61" t="s">
        <v>208</v>
      </c>
      <c r="BB184" s="61" t="s">
        <v>209</v>
      </c>
      <c r="BC184" s="103">
        <v>24423</v>
      </c>
      <c r="BD184" s="93">
        <v>24393</v>
      </c>
      <c r="BE184" s="93">
        <v>29167</v>
      </c>
      <c r="BF184" s="93">
        <v>25656</v>
      </c>
      <c r="BG184" s="93">
        <v>25132</v>
      </c>
      <c r="BH184" s="104">
        <v>24876</v>
      </c>
      <c r="BI184" s="103">
        <v>105000</v>
      </c>
      <c r="BJ184" s="93">
        <v>105000</v>
      </c>
      <c r="BK184" s="93">
        <v>105000</v>
      </c>
      <c r="BL184" s="93">
        <v>105000</v>
      </c>
      <c r="BM184" s="93">
        <v>105000</v>
      </c>
      <c r="BN184" s="104">
        <v>105000</v>
      </c>
      <c r="BP184" s="25">
        <f t="shared" si="110"/>
        <v>24401.4</v>
      </c>
      <c r="BQ184" s="25">
        <f t="shared" si="92"/>
        <v>27830.28</v>
      </c>
      <c r="BR184" s="25">
        <f t="shared" si="93"/>
        <v>26639.08</v>
      </c>
      <c r="BS184" s="25">
        <f t="shared" si="94"/>
        <v>25278.72</v>
      </c>
      <c r="BT184" s="25">
        <f t="shared" si="95"/>
        <v>24947.68</v>
      </c>
      <c r="BU184" s="25">
        <f t="shared" si="111"/>
        <v>105000</v>
      </c>
      <c r="BV184" s="25">
        <f t="shared" si="112"/>
        <v>105000</v>
      </c>
      <c r="BW184" s="25">
        <f t="shared" si="113"/>
        <v>105000</v>
      </c>
      <c r="BX184" s="25">
        <f t="shared" si="96"/>
        <v>105000</v>
      </c>
      <c r="BY184" s="25">
        <f t="shared" si="114"/>
        <v>105000</v>
      </c>
      <c r="CA184" s="59">
        <f t="shared" si="115"/>
        <v>0</v>
      </c>
      <c r="CB184" s="59">
        <f t="shared" si="116"/>
        <v>0</v>
      </c>
      <c r="CC184" s="59">
        <f t="shared" si="117"/>
        <v>-5721.84</v>
      </c>
      <c r="CD184" s="59">
        <f t="shared" si="118"/>
        <v>-6200.279999999999</v>
      </c>
      <c r="CE184" s="59">
        <f t="shared" si="119"/>
        <v>-4018.3600000000006</v>
      </c>
      <c r="CF184" s="59">
        <f t="shared" si="120"/>
        <v>0</v>
      </c>
      <c r="CG184" s="59">
        <f t="shared" si="121"/>
        <v>0</v>
      </c>
      <c r="CH184" s="59">
        <f t="shared" si="122"/>
        <v>0</v>
      </c>
      <c r="CI184" s="59">
        <f t="shared" si="123"/>
        <v>0</v>
      </c>
      <c r="CJ184" s="59">
        <f t="shared" si="124"/>
        <v>0</v>
      </c>
    </row>
    <row r="185" spans="1:88" ht="15">
      <c r="A185" s="61" t="s">
        <v>320</v>
      </c>
      <c r="B185" s="61" t="s">
        <v>321</v>
      </c>
      <c r="C185" s="80">
        <v>0</v>
      </c>
      <c r="D185" s="67">
        <v>10053</v>
      </c>
      <c r="E185" s="75">
        <v>23178</v>
      </c>
      <c r="F185" s="76">
        <v>17007</v>
      </c>
      <c r="G185" s="75">
        <v>17006</v>
      </c>
      <c r="H185" s="76">
        <v>16981</v>
      </c>
      <c r="I185" s="82">
        <v>0</v>
      </c>
      <c r="J185" s="69">
        <v>60000</v>
      </c>
      <c r="K185" s="77">
        <v>60000</v>
      </c>
      <c r="L185" s="78">
        <v>60000</v>
      </c>
      <c r="M185" s="77">
        <v>60000</v>
      </c>
      <c r="N185" s="78">
        <v>60000</v>
      </c>
      <c r="P185" s="25">
        <f t="shared" si="97"/>
        <v>7238.16</v>
      </c>
      <c r="Q185" s="25">
        <f t="shared" si="98"/>
        <v>19503</v>
      </c>
      <c r="R185" s="25">
        <f t="shared" si="99"/>
        <v>18734.88</v>
      </c>
      <c r="S185" s="25">
        <f t="shared" si="100"/>
        <v>17006.28</v>
      </c>
      <c r="T185" s="25">
        <f t="shared" si="101"/>
        <v>16988</v>
      </c>
      <c r="U185" s="25">
        <f t="shared" si="102"/>
        <v>31572</v>
      </c>
      <c r="V185" s="25">
        <f t="shared" si="103"/>
        <v>60000</v>
      </c>
      <c r="W185" s="25">
        <f t="shared" si="104"/>
        <v>60000</v>
      </c>
      <c r="X185" s="25">
        <f t="shared" si="105"/>
        <v>60000</v>
      </c>
      <c r="Y185" s="25">
        <f t="shared" si="106"/>
        <v>60000</v>
      </c>
      <c r="AA185" s="61" t="s">
        <v>320</v>
      </c>
      <c r="AB185" s="61" t="s">
        <v>321</v>
      </c>
      <c r="AC185" s="103">
        <v>0</v>
      </c>
      <c r="AD185" s="93">
        <v>10053</v>
      </c>
      <c r="AE185" s="93">
        <v>23178</v>
      </c>
      <c r="AF185" s="93">
        <v>15316</v>
      </c>
      <c r="AG185" s="93">
        <v>10234</v>
      </c>
      <c r="AH185" s="104">
        <v>8499</v>
      </c>
      <c r="AI185" s="103">
        <v>0</v>
      </c>
      <c r="AJ185" s="93">
        <v>60000</v>
      </c>
      <c r="AK185" s="93">
        <v>60000</v>
      </c>
      <c r="AL185" s="93">
        <v>60000</v>
      </c>
      <c r="AM185" s="93">
        <v>60000</v>
      </c>
      <c r="AN185" s="104">
        <v>60000</v>
      </c>
      <c r="AP185" s="25">
        <f t="shared" si="107"/>
        <v>7238.16</v>
      </c>
      <c r="AQ185" s="25">
        <f t="shared" si="85"/>
        <v>19503</v>
      </c>
      <c r="AR185" s="25">
        <f t="shared" si="86"/>
        <v>17517.36</v>
      </c>
      <c r="AS185" s="25">
        <f t="shared" si="87"/>
        <v>11656.96</v>
      </c>
      <c r="AT185" s="25">
        <f t="shared" si="88"/>
        <v>8984.8</v>
      </c>
      <c r="AU185" s="25">
        <f t="shared" si="108"/>
        <v>31572</v>
      </c>
      <c r="AV185" s="25">
        <f t="shared" si="89"/>
        <v>60000</v>
      </c>
      <c r="AW185" s="25">
        <f t="shared" si="90"/>
        <v>60000</v>
      </c>
      <c r="AX185" s="25">
        <f t="shared" si="91"/>
        <v>60000</v>
      </c>
      <c r="AY185" s="25">
        <f t="shared" si="109"/>
        <v>60000</v>
      </c>
      <c r="BA185" s="61" t="s">
        <v>320</v>
      </c>
      <c r="BB185" s="61" t="s">
        <v>321</v>
      </c>
      <c r="BC185" s="103">
        <v>0</v>
      </c>
      <c r="BD185" s="93">
        <v>10053</v>
      </c>
      <c r="BE185" s="93">
        <v>23178</v>
      </c>
      <c r="BF185" s="93">
        <v>15312</v>
      </c>
      <c r="BG185" s="93">
        <v>10265</v>
      </c>
      <c r="BH185" s="104">
        <v>8459</v>
      </c>
      <c r="BI185" s="103">
        <v>0</v>
      </c>
      <c r="BJ185" s="93">
        <v>60000</v>
      </c>
      <c r="BK185" s="93">
        <v>60000</v>
      </c>
      <c r="BL185" s="93">
        <v>60000</v>
      </c>
      <c r="BM185" s="93">
        <v>60000</v>
      </c>
      <c r="BN185" s="104">
        <v>60000</v>
      </c>
      <c r="BP185" s="25">
        <f t="shared" si="110"/>
        <v>7238.16</v>
      </c>
      <c r="BQ185" s="25">
        <f t="shared" si="92"/>
        <v>19503</v>
      </c>
      <c r="BR185" s="25">
        <f t="shared" si="93"/>
        <v>17514.48</v>
      </c>
      <c r="BS185" s="25">
        <f t="shared" si="94"/>
        <v>11678.16</v>
      </c>
      <c r="BT185" s="25">
        <f t="shared" si="95"/>
        <v>8964.68</v>
      </c>
      <c r="BU185" s="25">
        <f t="shared" si="111"/>
        <v>31572</v>
      </c>
      <c r="BV185" s="25">
        <f t="shared" si="112"/>
        <v>60000</v>
      </c>
      <c r="BW185" s="25">
        <f t="shared" si="113"/>
        <v>60000</v>
      </c>
      <c r="BX185" s="25">
        <f t="shared" si="96"/>
        <v>60000</v>
      </c>
      <c r="BY185" s="25">
        <f t="shared" si="114"/>
        <v>60000</v>
      </c>
      <c r="CA185" s="59">
        <f t="shared" si="115"/>
        <v>0</v>
      </c>
      <c r="CB185" s="59">
        <f t="shared" si="116"/>
        <v>0</v>
      </c>
      <c r="CC185" s="59">
        <f t="shared" si="117"/>
        <v>2.8800000000010186</v>
      </c>
      <c r="CD185" s="59">
        <f t="shared" si="118"/>
        <v>-21.200000000000728</v>
      </c>
      <c r="CE185" s="59">
        <f t="shared" si="119"/>
        <v>20.11999999999898</v>
      </c>
      <c r="CF185" s="59">
        <f t="shared" si="120"/>
        <v>0</v>
      </c>
      <c r="CG185" s="59">
        <f t="shared" si="121"/>
        <v>0</v>
      </c>
      <c r="CH185" s="59">
        <f t="shared" si="122"/>
        <v>0</v>
      </c>
      <c r="CI185" s="59">
        <f t="shared" si="123"/>
        <v>0</v>
      </c>
      <c r="CJ185" s="59">
        <f t="shared" si="124"/>
        <v>0</v>
      </c>
    </row>
    <row r="186" spans="1:88" ht="15">
      <c r="A186" s="61" t="s">
        <v>304</v>
      </c>
      <c r="B186" s="61" t="s">
        <v>305</v>
      </c>
      <c r="C186" s="80">
        <v>0</v>
      </c>
      <c r="D186" s="67">
        <v>0</v>
      </c>
      <c r="E186" s="75">
        <v>0</v>
      </c>
      <c r="F186" s="76">
        <v>0</v>
      </c>
      <c r="G186" s="75">
        <v>0</v>
      </c>
      <c r="H186" s="76">
        <v>0</v>
      </c>
      <c r="I186" s="82">
        <v>882650</v>
      </c>
      <c r="J186" s="69">
        <v>938000</v>
      </c>
      <c r="K186" s="77">
        <v>938000</v>
      </c>
      <c r="L186" s="78">
        <v>938000</v>
      </c>
      <c r="M186" s="77">
        <v>938000</v>
      </c>
      <c r="N186" s="78">
        <v>938000</v>
      </c>
      <c r="P186" s="25">
        <f t="shared" si="97"/>
        <v>0</v>
      </c>
      <c r="Q186" s="25">
        <f t="shared" si="98"/>
        <v>0</v>
      </c>
      <c r="R186" s="25">
        <f t="shared" si="99"/>
        <v>0</v>
      </c>
      <c r="S186" s="25">
        <f t="shared" si="100"/>
        <v>0</v>
      </c>
      <c r="T186" s="25">
        <f t="shared" si="101"/>
        <v>0</v>
      </c>
      <c r="U186" s="25">
        <f t="shared" si="102"/>
        <v>911775.1699999999</v>
      </c>
      <c r="V186" s="25">
        <f t="shared" si="103"/>
        <v>938000</v>
      </c>
      <c r="W186" s="25">
        <f t="shared" si="104"/>
        <v>938000</v>
      </c>
      <c r="X186" s="25">
        <f t="shared" si="105"/>
        <v>938000</v>
      </c>
      <c r="Y186" s="25">
        <f t="shared" si="106"/>
        <v>938000</v>
      </c>
      <c r="AA186" s="61" t="s">
        <v>304</v>
      </c>
      <c r="AB186" s="61" t="s">
        <v>305</v>
      </c>
      <c r="AC186" s="103">
        <v>0</v>
      </c>
      <c r="AD186" s="93">
        <v>0</v>
      </c>
      <c r="AE186" s="93">
        <v>0</v>
      </c>
      <c r="AF186" s="93">
        <v>0</v>
      </c>
      <c r="AG186" s="93">
        <v>0</v>
      </c>
      <c r="AH186" s="104">
        <v>0</v>
      </c>
      <c r="AI186" s="103">
        <v>882650</v>
      </c>
      <c r="AJ186" s="93">
        <v>938000</v>
      </c>
      <c r="AK186" s="93">
        <v>938000</v>
      </c>
      <c r="AL186" s="93">
        <v>571810</v>
      </c>
      <c r="AM186" s="93">
        <v>607740</v>
      </c>
      <c r="AN186" s="104">
        <v>664229</v>
      </c>
      <c r="AP186" s="25">
        <f t="shared" si="107"/>
        <v>0</v>
      </c>
      <c r="AQ186" s="25">
        <f t="shared" si="85"/>
        <v>0</v>
      </c>
      <c r="AR186" s="25">
        <f t="shared" si="86"/>
        <v>0</v>
      </c>
      <c r="AS186" s="25">
        <f t="shared" si="87"/>
        <v>0</v>
      </c>
      <c r="AT186" s="25">
        <f t="shared" si="88"/>
        <v>0</v>
      </c>
      <c r="AU186" s="25">
        <f t="shared" si="108"/>
        <v>911775.1699999999</v>
      </c>
      <c r="AV186" s="25">
        <f t="shared" si="89"/>
        <v>938000</v>
      </c>
      <c r="AW186" s="25">
        <f t="shared" si="90"/>
        <v>745310.822</v>
      </c>
      <c r="AX186" s="25">
        <f t="shared" si="91"/>
        <v>590716.3659999999</v>
      </c>
      <c r="AY186" s="25">
        <f t="shared" si="109"/>
        <v>637464.5118</v>
      </c>
      <c r="BA186" s="61" t="s">
        <v>304</v>
      </c>
      <c r="BB186" s="61" t="s">
        <v>305</v>
      </c>
      <c r="BC186" s="103">
        <v>0</v>
      </c>
      <c r="BD186" s="93">
        <v>0</v>
      </c>
      <c r="BE186" s="93">
        <v>0</v>
      </c>
      <c r="BF186" s="93">
        <v>0</v>
      </c>
      <c r="BG186" s="93">
        <v>0</v>
      </c>
      <c r="BH186" s="104">
        <v>0</v>
      </c>
      <c r="BI186" s="103">
        <v>882650</v>
      </c>
      <c r="BJ186" s="93">
        <v>938000</v>
      </c>
      <c r="BK186" s="93">
        <v>938000</v>
      </c>
      <c r="BL186" s="93">
        <v>938000</v>
      </c>
      <c r="BM186" s="93">
        <v>938000</v>
      </c>
      <c r="BN186" s="104">
        <v>938000</v>
      </c>
      <c r="BP186" s="25">
        <f t="shared" si="110"/>
        <v>0</v>
      </c>
      <c r="BQ186" s="25">
        <f t="shared" si="92"/>
        <v>0</v>
      </c>
      <c r="BR186" s="25">
        <f t="shared" si="93"/>
        <v>0</v>
      </c>
      <c r="BS186" s="25">
        <f t="shared" si="94"/>
        <v>0</v>
      </c>
      <c r="BT186" s="25">
        <f t="shared" si="95"/>
        <v>0</v>
      </c>
      <c r="BU186" s="25">
        <f t="shared" si="111"/>
        <v>911775.1699999999</v>
      </c>
      <c r="BV186" s="25">
        <f t="shared" si="112"/>
        <v>938000</v>
      </c>
      <c r="BW186" s="25">
        <f t="shared" si="113"/>
        <v>938000</v>
      </c>
      <c r="BX186" s="25">
        <f t="shared" si="96"/>
        <v>938000</v>
      </c>
      <c r="BY186" s="25">
        <f t="shared" si="114"/>
        <v>938000</v>
      </c>
      <c r="CA186" s="59">
        <f t="shared" si="115"/>
        <v>0</v>
      </c>
      <c r="CB186" s="59">
        <f t="shared" si="116"/>
        <v>0</v>
      </c>
      <c r="CC186" s="59">
        <f t="shared" si="117"/>
        <v>0</v>
      </c>
      <c r="CD186" s="59">
        <f t="shared" si="118"/>
        <v>0</v>
      </c>
      <c r="CE186" s="59">
        <f t="shared" si="119"/>
        <v>0</v>
      </c>
      <c r="CF186" s="59">
        <f t="shared" si="120"/>
        <v>0</v>
      </c>
      <c r="CG186" s="59">
        <f t="shared" si="121"/>
        <v>0</v>
      </c>
      <c r="CH186" s="59">
        <f t="shared" si="122"/>
        <v>-192689.17799999996</v>
      </c>
      <c r="CI186" s="59">
        <f t="shared" si="123"/>
        <v>-347283.6340000001</v>
      </c>
      <c r="CJ186" s="59">
        <f t="shared" si="124"/>
        <v>-300535.4882</v>
      </c>
    </row>
    <row r="187" spans="1:88" ht="15">
      <c r="A187" s="61" t="s">
        <v>494</v>
      </c>
      <c r="B187" s="61" t="s">
        <v>495</v>
      </c>
      <c r="C187" s="80">
        <v>2961</v>
      </c>
      <c r="D187" s="67">
        <v>0</v>
      </c>
      <c r="E187" s="75">
        <v>16169</v>
      </c>
      <c r="F187" s="76">
        <v>11453</v>
      </c>
      <c r="G187" s="75">
        <v>11454</v>
      </c>
      <c r="H187" s="76">
        <v>10782</v>
      </c>
      <c r="I187" s="82">
        <v>1497371</v>
      </c>
      <c r="J187" s="69">
        <v>1497371</v>
      </c>
      <c r="K187" s="77">
        <v>1497371</v>
      </c>
      <c r="L187" s="78">
        <v>1451823.103</v>
      </c>
      <c r="M187" s="77">
        <v>1442477.411</v>
      </c>
      <c r="N187" s="78">
        <v>1439441.665</v>
      </c>
      <c r="P187" s="25">
        <f t="shared" si="97"/>
        <v>829.08</v>
      </c>
      <c r="Q187" s="25">
        <f t="shared" si="98"/>
        <v>11641.68</v>
      </c>
      <c r="R187" s="25">
        <f t="shared" si="99"/>
        <v>12773.48</v>
      </c>
      <c r="S187" s="25">
        <f t="shared" si="100"/>
        <v>11453.72</v>
      </c>
      <c r="T187" s="25">
        <f t="shared" si="101"/>
        <v>10970.16</v>
      </c>
      <c r="U187" s="25">
        <f t="shared" si="102"/>
        <v>1497371</v>
      </c>
      <c r="V187" s="25">
        <f t="shared" si="103"/>
        <v>1497371</v>
      </c>
      <c r="W187" s="25">
        <f t="shared" si="104"/>
        <v>1473403.6965986</v>
      </c>
      <c r="X187" s="25">
        <f t="shared" si="105"/>
        <v>1446905.3998696</v>
      </c>
      <c r="Y187" s="25">
        <f t="shared" si="106"/>
        <v>1440880.0014548</v>
      </c>
      <c r="AA187" s="61" t="s">
        <v>494</v>
      </c>
      <c r="AB187" s="61" t="s">
        <v>495</v>
      </c>
      <c r="AC187" s="103">
        <v>2961</v>
      </c>
      <c r="AD187" s="93">
        <v>0</v>
      </c>
      <c r="AE187" s="93">
        <v>16169</v>
      </c>
      <c r="AF187" s="93">
        <v>9435</v>
      </c>
      <c r="AG187" s="93">
        <v>0</v>
      </c>
      <c r="AH187" s="104">
        <v>0</v>
      </c>
      <c r="AI187" s="103">
        <v>1497371</v>
      </c>
      <c r="AJ187" s="93">
        <v>1497371</v>
      </c>
      <c r="AK187" s="93">
        <v>1497371</v>
      </c>
      <c r="AL187" s="93">
        <v>1033842.669</v>
      </c>
      <c r="AM187" s="93">
        <v>1113241</v>
      </c>
      <c r="AN187" s="104">
        <v>1223953</v>
      </c>
      <c r="AP187" s="25">
        <f t="shared" si="107"/>
        <v>829.08</v>
      </c>
      <c r="AQ187" s="25">
        <f t="shared" si="85"/>
        <v>11641.68</v>
      </c>
      <c r="AR187" s="25">
        <f t="shared" si="86"/>
        <v>11320.52</v>
      </c>
      <c r="AS187" s="25">
        <f t="shared" si="87"/>
        <v>2641.8</v>
      </c>
      <c r="AT187" s="25">
        <f t="shared" si="88"/>
        <v>0</v>
      </c>
      <c r="AU187" s="25">
        <f t="shared" si="108"/>
        <v>1497371</v>
      </c>
      <c r="AV187" s="25">
        <f t="shared" si="89"/>
        <v>1497371</v>
      </c>
      <c r="AW187" s="25">
        <f t="shared" si="90"/>
        <v>1253462.3922278</v>
      </c>
      <c r="AX187" s="25">
        <f t="shared" si="91"/>
        <v>1075622.0707722</v>
      </c>
      <c r="AY187" s="25">
        <f t="shared" si="109"/>
        <v>1171497.6543999999</v>
      </c>
      <c r="BA187" s="61" t="s">
        <v>494</v>
      </c>
      <c r="BB187" s="61" t="s">
        <v>495</v>
      </c>
      <c r="BC187" s="103">
        <v>2961</v>
      </c>
      <c r="BD187" s="93">
        <v>0</v>
      </c>
      <c r="BE187" s="93">
        <v>16169</v>
      </c>
      <c r="BF187" s="93">
        <v>14148</v>
      </c>
      <c r="BG187" s="93">
        <v>0</v>
      </c>
      <c r="BH187" s="104">
        <v>0</v>
      </c>
      <c r="BI187" s="103">
        <v>1497371</v>
      </c>
      <c r="BJ187" s="93">
        <v>1497371</v>
      </c>
      <c r="BK187" s="93">
        <v>1497371</v>
      </c>
      <c r="BL187" s="93">
        <v>1497371</v>
      </c>
      <c r="BM187" s="93">
        <v>1497371</v>
      </c>
      <c r="BN187" s="104">
        <v>1497371</v>
      </c>
      <c r="BP187" s="25">
        <f t="shared" si="110"/>
        <v>829.08</v>
      </c>
      <c r="BQ187" s="25">
        <f t="shared" si="92"/>
        <v>11641.68</v>
      </c>
      <c r="BR187" s="25">
        <f t="shared" si="93"/>
        <v>14713.880000000001</v>
      </c>
      <c r="BS187" s="25">
        <f t="shared" si="94"/>
        <v>3961.4400000000005</v>
      </c>
      <c r="BT187" s="25">
        <f t="shared" si="95"/>
        <v>0</v>
      </c>
      <c r="BU187" s="25">
        <f t="shared" si="111"/>
        <v>1497371</v>
      </c>
      <c r="BV187" s="25">
        <f t="shared" si="112"/>
        <v>1497371</v>
      </c>
      <c r="BW187" s="25">
        <f t="shared" si="113"/>
        <v>1497371</v>
      </c>
      <c r="BX187" s="25">
        <f t="shared" si="96"/>
        <v>1497371</v>
      </c>
      <c r="BY187" s="25">
        <f t="shared" si="114"/>
        <v>1497371</v>
      </c>
      <c r="CA187" s="59">
        <f t="shared" si="115"/>
        <v>0</v>
      </c>
      <c r="CB187" s="59">
        <f t="shared" si="116"/>
        <v>0</v>
      </c>
      <c r="CC187" s="59">
        <f t="shared" si="117"/>
        <v>-3393.3600000000006</v>
      </c>
      <c r="CD187" s="59">
        <f t="shared" si="118"/>
        <v>-1319.6400000000003</v>
      </c>
      <c r="CE187" s="59">
        <f t="shared" si="119"/>
        <v>0</v>
      </c>
      <c r="CF187" s="59">
        <f t="shared" si="120"/>
        <v>0</v>
      </c>
      <c r="CG187" s="59">
        <f t="shared" si="121"/>
        <v>0</v>
      </c>
      <c r="CH187" s="59">
        <f t="shared" si="122"/>
        <v>-243908.6077721999</v>
      </c>
      <c r="CI187" s="59">
        <f t="shared" si="123"/>
        <v>-421748.9292278001</v>
      </c>
      <c r="CJ187" s="59">
        <f t="shared" si="124"/>
        <v>-325873.3456000001</v>
      </c>
    </row>
    <row r="188" spans="1:88" ht="15">
      <c r="A188" s="61" t="s">
        <v>114</v>
      </c>
      <c r="B188" s="61" t="s">
        <v>115</v>
      </c>
      <c r="C188" s="80">
        <v>1238281</v>
      </c>
      <c r="D188" s="67">
        <v>1481774</v>
      </c>
      <c r="E188" s="75">
        <v>1778068</v>
      </c>
      <c r="F188" s="76">
        <v>1221526</v>
      </c>
      <c r="G188" s="75">
        <v>1213849</v>
      </c>
      <c r="H188" s="76">
        <v>1209906</v>
      </c>
      <c r="I188" s="82">
        <v>4225000</v>
      </c>
      <c r="J188" s="69">
        <v>4350000</v>
      </c>
      <c r="K188" s="77">
        <v>4350000</v>
      </c>
      <c r="L188" s="78">
        <v>4157385.317</v>
      </c>
      <c r="M188" s="77">
        <v>4130709.084</v>
      </c>
      <c r="N188" s="78">
        <v>4121025.596</v>
      </c>
      <c r="P188" s="25">
        <f t="shared" si="97"/>
        <v>1413595.96</v>
      </c>
      <c r="Q188" s="25">
        <f t="shared" si="98"/>
        <v>1695105.68</v>
      </c>
      <c r="R188" s="25">
        <f t="shared" si="99"/>
        <v>1377357.76</v>
      </c>
      <c r="S188" s="25">
        <f t="shared" si="100"/>
        <v>1215998.56</v>
      </c>
      <c r="T188" s="25">
        <f t="shared" si="101"/>
        <v>1211010.04</v>
      </c>
      <c r="U188" s="25">
        <f t="shared" si="102"/>
        <v>4290775</v>
      </c>
      <c r="V188" s="25">
        <f t="shared" si="103"/>
        <v>4350000</v>
      </c>
      <c r="W188" s="25">
        <f t="shared" si="104"/>
        <v>4248646.153805399</v>
      </c>
      <c r="X188" s="25">
        <f t="shared" si="105"/>
        <v>4143348.2831953997</v>
      </c>
      <c r="Y188" s="25">
        <f t="shared" si="106"/>
        <v>4125613.6326144002</v>
      </c>
      <c r="AA188" s="61" t="s">
        <v>114</v>
      </c>
      <c r="AB188" s="61" t="s">
        <v>115</v>
      </c>
      <c r="AC188" s="103">
        <v>1238281</v>
      </c>
      <c r="AD188" s="93">
        <v>1481774</v>
      </c>
      <c r="AE188" s="93">
        <v>1778068</v>
      </c>
      <c r="AF188" s="93">
        <v>866029</v>
      </c>
      <c r="AG188" s="93">
        <v>959099</v>
      </c>
      <c r="AH188" s="104">
        <v>1072638</v>
      </c>
      <c r="AI188" s="103">
        <v>4225000</v>
      </c>
      <c r="AJ188" s="93">
        <v>4350000</v>
      </c>
      <c r="AK188" s="93">
        <v>4350000</v>
      </c>
      <c r="AL188" s="93">
        <v>2833687.839</v>
      </c>
      <c r="AM188" s="93">
        <v>3174994.5470000003</v>
      </c>
      <c r="AN188" s="104">
        <v>3520684.804</v>
      </c>
      <c r="AP188" s="25">
        <f t="shared" si="107"/>
        <v>1413595.96</v>
      </c>
      <c r="AQ188" s="25">
        <f t="shared" si="85"/>
        <v>1695105.68</v>
      </c>
      <c r="AR188" s="25">
        <f t="shared" si="86"/>
        <v>1121399.92</v>
      </c>
      <c r="AS188" s="25">
        <f t="shared" si="87"/>
        <v>933039.4</v>
      </c>
      <c r="AT188" s="25">
        <f t="shared" si="88"/>
        <v>1040847.0800000001</v>
      </c>
      <c r="AU188" s="25">
        <f t="shared" si="108"/>
        <v>4290775</v>
      </c>
      <c r="AV188" s="25">
        <f t="shared" si="89"/>
        <v>4350000</v>
      </c>
      <c r="AW188" s="25">
        <f t="shared" si="90"/>
        <v>3552116.5408818</v>
      </c>
      <c r="AX188" s="25">
        <f t="shared" si="91"/>
        <v>3013283.4287496004</v>
      </c>
      <c r="AY188" s="25">
        <f t="shared" si="109"/>
        <v>3356896.7602334004</v>
      </c>
      <c r="BA188" s="61" t="s">
        <v>114</v>
      </c>
      <c r="BB188" s="61" t="s">
        <v>115</v>
      </c>
      <c r="BC188" s="103">
        <v>1238281</v>
      </c>
      <c r="BD188" s="93">
        <v>1481774</v>
      </c>
      <c r="BE188" s="93">
        <v>1778068</v>
      </c>
      <c r="BF188" s="93">
        <v>1260349</v>
      </c>
      <c r="BG188" s="93">
        <v>1394980</v>
      </c>
      <c r="BH188" s="104">
        <v>1559351</v>
      </c>
      <c r="BI188" s="103">
        <v>4225000</v>
      </c>
      <c r="BJ188" s="93">
        <v>4350000</v>
      </c>
      <c r="BK188" s="93">
        <v>4350000</v>
      </c>
      <c r="BL188" s="93">
        <v>4294937.559</v>
      </c>
      <c r="BM188" s="93">
        <v>4350000</v>
      </c>
      <c r="BN188" s="104">
        <v>4350000</v>
      </c>
      <c r="BP188" s="25">
        <f t="shared" si="110"/>
        <v>1413595.96</v>
      </c>
      <c r="BQ188" s="25">
        <f t="shared" si="92"/>
        <v>1695105.68</v>
      </c>
      <c r="BR188" s="25">
        <f t="shared" si="93"/>
        <v>1405310.3199999998</v>
      </c>
      <c r="BS188" s="25">
        <f t="shared" si="94"/>
        <v>1357283.32</v>
      </c>
      <c r="BT188" s="25">
        <f t="shared" si="95"/>
        <v>1513327.12</v>
      </c>
      <c r="BU188" s="25">
        <f t="shared" si="111"/>
        <v>4290775</v>
      </c>
      <c r="BV188" s="25">
        <f t="shared" si="112"/>
        <v>4350000</v>
      </c>
      <c r="BW188" s="25">
        <f t="shared" si="113"/>
        <v>4321026.143545801</v>
      </c>
      <c r="BX188" s="25">
        <f t="shared" si="96"/>
        <v>4323911.4154542005</v>
      </c>
      <c r="BY188" s="25">
        <f t="shared" si="114"/>
        <v>4350000</v>
      </c>
      <c r="CA188" s="59">
        <f t="shared" si="115"/>
        <v>0</v>
      </c>
      <c r="CB188" s="59">
        <f t="shared" si="116"/>
        <v>0</v>
      </c>
      <c r="CC188" s="59">
        <f t="shared" si="117"/>
        <v>-283910.3999999999</v>
      </c>
      <c r="CD188" s="59">
        <f t="shared" si="118"/>
        <v>-424243.92000000004</v>
      </c>
      <c r="CE188" s="59">
        <f t="shared" si="119"/>
        <v>-472480.04000000004</v>
      </c>
      <c r="CF188" s="59">
        <f t="shared" si="120"/>
        <v>0</v>
      </c>
      <c r="CG188" s="59">
        <f t="shared" si="121"/>
        <v>0</v>
      </c>
      <c r="CH188" s="59">
        <f t="shared" si="122"/>
        <v>-768909.6026640008</v>
      </c>
      <c r="CI188" s="59">
        <f t="shared" si="123"/>
        <v>-1310627.9867046</v>
      </c>
      <c r="CJ188" s="59">
        <f t="shared" si="124"/>
        <v>-993103.2397665996</v>
      </c>
    </row>
    <row r="189" spans="1:88" ht="15">
      <c r="A189" s="61" t="s">
        <v>242</v>
      </c>
      <c r="B189" s="61" t="s">
        <v>243</v>
      </c>
      <c r="C189" s="80">
        <v>4114362</v>
      </c>
      <c r="D189" s="67">
        <v>4437154</v>
      </c>
      <c r="E189" s="75">
        <v>5257057</v>
      </c>
      <c r="F189" s="76">
        <v>3674381</v>
      </c>
      <c r="G189" s="75">
        <v>3651117</v>
      </c>
      <c r="H189" s="76">
        <v>3641040</v>
      </c>
      <c r="I189" s="82">
        <v>2800000</v>
      </c>
      <c r="J189" s="69">
        <v>2900000</v>
      </c>
      <c r="K189" s="77">
        <v>2900000</v>
      </c>
      <c r="L189" s="78">
        <v>2900000</v>
      </c>
      <c r="M189" s="77">
        <v>2900000</v>
      </c>
      <c r="N189" s="78">
        <v>2900000</v>
      </c>
      <c r="P189" s="25">
        <f t="shared" si="97"/>
        <v>4346772.24</v>
      </c>
      <c r="Q189" s="25">
        <f t="shared" si="98"/>
        <v>5027484.16</v>
      </c>
      <c r="R189" s="25">
        <f t="shared" si="99"/>
        <v>4117530.2800000003</v>
      </c>
      <c r="S189" s="25">
        <f t="shared" si="100"/>
        <v>3657630.92</v>
      </c>
      <c r="T189" s="25">
        <f t="shared" si="101"/>
        <v>3643861.56</v>
      </c>
      <c r="U189" s="25">
        <f t="shared" si="102"/>
        <v>2852620</v>
      </c>
      <c r="V189" s="25">
        <f t="shared" si="103"/>
        <v>2900000</v>
      </c>
      <c r="W189" s="25">
        <f t="shared" si="104"/>
        <v>2900000</v>
      </c>
      <c r="X189" s="25">
        <f t="shared" si="105"/>
        <v>2900000</v>
      </c>
      <c r="Y189" s="25">
        <f t="shared" si="106"/>
        <v>2900000</v>
      </c>
      <c r="AA189" s="61" t="s">
        <v>242</v>
      </c>
      <c r="AB189" s="61" t="s">
        <v>243</v>
      </c>
      <c r="AC189" s="103">
        <v>4114362</v>
      </c>
      <c r="AD189" s="93">
        <v>4437154</v>
      </c>
      <c r="AE189" s="93">
        <v>5257057</v>
      </c>
      <c r="AF189" s="93">
        <v>2650205</v>
      </c>
      <c r="AG189" s="93">
        <v>2827173</v>
      </c>
      <c r="AH189" s="104">
        <v>3121836</v>
      </c>
      <c r="AI189" s="103">
        <v>2800000</v>
      </c>
      <c r="AJ189" s="93">
        <v>2900000</v>
      </c>
      <c r="AK189" s="93">
        <v>2900000</v>
      </c>
      <c r="AL189" s="93">
        <v>2900000</v>
      </c>
      <c r="AM189" s="93">
        <v>2900000</v>
      </c>
      <c r="AN189" s="104">
        <v>2900000</v>
      </c>
      <c r="AP189" s="25">
        <f t="shared" si="107"/>
        <v>4346772.24</v>
      </c>
      <c r="AQ189" s="25">
        <f t="shared" si="85"/>
        <v>5027484.16</v>
      </c>
      <c r="AR189" s="25">
        <f t="shared" si="86"/>
        <v>3380123.56</v>
      </c>
      <c r="AS189" s="25">
        <f t="shared" si="87"/>
        <v>2777621.96</v>
      </c>
      <c r="AT189" s="25">
        <f t="shared" si="88"/>
        <v>3039330.36</v>
      </c>
      <c r="AU189" s="25">
        <f t="shared" si="108"/>
        <v>2852620</v>
      </c>
      <c r="AV189" s="25">
        <f t="shared" si="89"/>
        <v>2900000</v>
      </c>
      <c r="AW189" s="25">
        <f t="shared" si="90"/>
        <v>2900000</v>
      </c>
      <c r="AX189" s="25">
        <f t="shared" si="91"/>
        <v>2900000</v>
      </c>
      <c r="AY189" s="25">
        <f t="shared" si="109"/>
        <v>2900000</v>
      </c>
      <c r="BA189" s="61" t="s">
        <v>242</v>
      </c>
      <c r="BB189" s="61" t="s">
        <v>243</v>
      </c>
      <c r="BC189" s="103">
        <v>4114362</v>
      </c>
      <c r="BD189" s="93">
        <v>4437154</v>
      </c>
      <c r="BE189" s="93">
        <v>5257057</v>
      </c>
      <c r="BF189" s="93">
        <v>3854639</v>
      </c>
      <c r="BG189" s="93">
        <v>4111039</v>
      </c>
      <c r="BH189" s="104">
        <v>4539781</v>
      </c>
      <c r="BI189" s="103">
        <v>2800000</v>
      </c>
      <c r="BJ189" s="93">
        <v>2900000</v>
      </c>
      <c r="BK189" s="93">
        <v>2900000</v>
      </c>
      <c r="BL189" s="93">
        <v>2900000</v>
      </c>
      <c r="BM189" s="93">
        <v>2900000</v>
      </c>
      <c r="BN189" s="104">
        <v>2900000</v>
      </c>
      <c r="BP189" s="25">
        <f t="shared" si="110"/>
        <v>4346772.24</v>
      </c>
      <c r="BQ189" s="25">
        <f t="shared" si="92"/>
        <v>5027484.16</v>
      </c>
      <c r="BR189" s="25">
        <f t="shared" si="93"/>
        <v>4247316.04</v>
      </c>
      <c r="BS189" s="25">
        <f t="shared" si="94"/>
        <v>4039247</v>
      </c>
      <c r="BT189" s="25">
        <f t="shared" si="95"/>
        <v>4419733.24</v>
      </c>
      <c r="BU189" s="25">
        <f t="shared" si="111"/>
        <v>2852620</v>
      </c>
      <c r="BV189" s="25">
        <f t="shared" si="112"/>
        <v>2900000</v>
      </c>
      <c r="BW189" s="25">
        <f t="shared" si="113"/>
        <v>2900000</v>
      </c>
      <c r="BX189" s="25">
        <f t="shared" si="96"/>
        <v>2900000</v>
      </c>
      <c r="BY189" s="25">
        <f t="shared" si="114"/>
        <v>2900000</v>
      </c>
      <c r="CA189" s="59">
        <f t="shared" si="115"/>
        <v>0</v>
      </c>
      <c r="CB189" s="59">
        <f t="shared" si="116"/>
        <v>0</v>
      </c>
      <c r="CC189" s="59">
        <f t="shared" si="117"/>
        <v>-867192.48</v>
      </c>
      <c r="CD189" s="59">
        <f t="shared" si="118"/>
        <v>-1261625.04</v>
      </c>
      <c r="CE189" s="59">
        <f t="shared" si="119"/>
        <v>-1380402.8800000004</v>
      </c>
      <c r="CF189" s="59">
        <f t="shared" si="120"/>
        <v>0</v>
      </c>
      <c r="CG189" s="59">
        <f t="shared" si="121"/>
        <v>0</v>
      </c>
      <c r="CH189" s="59">
        <f t="shared" si="122"/>
        <v>0</v>
      </c>
      <c r="CI189" s="59">
        <f t="shared" si="123"/>
        <v>0</v>
      </c>
      <c r="CJ189" s="59">
        <f t="shared" si="124"/>
        <v>0</v>
      </c>
    </row>
    <row r="190" spans="1:88" ht="15">
      <c r="A190" s="61" t="s">
        <v>308</v>
      </c>
      <c r="B190" s="61" t="s">
        <v>309</v>
      </c>
      <c r="C190" s="80">
        <v>12851</v>
      </c>
      <c r="D190" s="67">
        <v>13725</v>
      </c>
      <c r="E190" s="75">
        <v>12124</v>
      </c>
      <c r="F190" s="76">
        <v>10476</v>
      </c>
      <c r="G190" s="75">
        <v>10469</v>
      </c>
      <c r="H190" s="76">
        <v>10339</v>
      </c>
      <c r="I190" s="82">
        <v>98396</v>
      </c>
      <c r="J190" s="69">
        <v>106639</v>
      </c>
      <c r="K190" s="77">
        <v>106639</v>
      </c>
      <c r="L190" s="78">
        <v>106639</v>
      </c>
      <c r="M190" s="77">
        <v>106639</v>
      </c>
      <c r="N190" s="78">
        <v>106639</v>
      </c>
      <c r="P190" s="25">
        <f t="shared" si="97"/>
        <v>13480.28</v>
      </c>
      <c r="Q190" s="25">
        <f t="shared" si="98"/>
        <v>12572.279999999999</v>
      </c>
      <c r="R190" s="25">
        <f t="shared" si="99"/>
        <v>10937.439999999999</v>
      </c>
      <c r="S190" s="25">
        <f t="shared" si="100"/>
        <v>10470.96</v>
      </c>
      <c r="T190" s="25">
        <f t="shared" si="101"/>
        <v>10375.4</v>
      </c>
      <c r="U190" s="25">
        <f t="shared" si="102"/>
        <v>102733.4666</v>
      </c>
      <c r="V190" s="25">
        <f t="shared" si="103"/>
        <v>106639</v>
      </c>
      <c r="W190" s="25">
        <f t="shared" si="104"/>
        <v>106639</v>
      </c>
      <c r="X190" s="25">
        <f t="shared" si="105"/>
        <v>106639</v>
      </c>
      <c r="Y190" s="25">
        <f t="shared" si="106"/>
        <v>106639</v>
      </c>
      <c r="AA190" s="61" t="s">
        <v>308</v>
      </c>
      <c r="AB190" s="61" t="s">
        <v>309</v>
      </c>
      <c r="AC190" s="103">
        <v>12851</v>
      </c>
      <c r="AD190" s="93">
        <v>13725</v>
      </c>
      <c r="AE190" s="93">
        <v>12124</v>
      </c>
      <c r="AF190" s="93">
        <v>6888</v>
      </c>
      <c r="AG190" s="93">
        <v>9785</v>
      </c>
      <c r="AH190" s="104">
        <v>10339</v>
      </c>
      <c r="AI190" s="103">
        <v>98396</v>
      </c>
      <c r="AJ190" s="93">
        <v>106639</v>
      </c>
      <c r="AK190" s="93">
        <v>106639</v>
      </c>
      <c r="AL190" s="93">
        <v>106639</v>
      </c>
      <c r="AM190" s="93">
        <v>106639</v>
      </c>
      <c r="AN190" s="104">
        <v>106639</v>
      </c>
      <c r="AP190" s="25">
        <f t="shared" si="107"/>
        <v>13480.28</v>
      </c>
      <c r="AQ190" s="25">
        <f t="shared" si="85"/>
        <v>12572.279999999999</v>
      </c>
      <c r="AR190" s="25">
        <f t="shared" si="86"/>
        <v>8354.08</v>
      </c>
      <c r="AS190" s="25">
        <f t="shared" si="87"/>
        <v>8973.84</v>
      </c>
      <c r="AT190" s="25">
        <f t="shared" si="88"/>
        <v>10183.880000000001</v>
      </c>
      <c r="AU190" s="25">
        <f t="shared" si="108"/>
        <v>102733.4666</v>
      </c>
      <c r="AV190" s="25">
        <f t="shared" si="89"/>
        <v>106639</v>
      </c>
      <c r="AW190" s="25">
        <f t="shared" si="90"/>
        <v>106639</v>
      </c>
      <c r="AX190" s="25">
        <f t="shared" si="91"/>
        <v>106639</v>
      </c>
      <c r="AY190" s="25">
        <f t="shared" si="109"/>
        <v>106639</v>
      </c>
      <c r="BA190" s="61" t="s">
        <v>308</v>
      </c>
      <c r="BB190" s="61" t="s">
        <v>309</v>
      </c>
      <c r="BC190" s="103">
        <v>12851</v>
      </c>
      <c r="BD190" s="93">
        <v>13725</v>
      </c>
      <c r="BE190" s="93">
        <v>12124</v>
      </c>
      <c r="BF190" s="93">
        <v>9992</v>
      </c>
      <c r="BG190" s="93">
        <v>14258</v>
      </c>
      <c r="BH190" s="104">
        <v>15084</v>
      </c>
      <c r="BI190" s="103">
        <v>98396</v>
      </c>
      <c r="BJ190" s="93">
        <v>106639</v>
      </c>
      <c r="BK190" s="93">
        <v>106639</v>
      </c>
      <c r="BL190" s="93">
        <v>106639</v>
      </c>
      <c r="BM190" s="93">
        <v>106639</v>
      </c>
      <c r="BN190" s="104">
        <v>106639</v>
      </c>
      <c r="BP190" s="25">
        <f t="shared" si="110"/>
        <v>13480.28</v>
      </c>
      <c r="BQ190" s="25">
        <f t="shared" si="92"/>
        <v>12572.279999999999</v>
      </c>
      <c r="BR190" s="25">
        <f t="shared" si="93"/>
        <v>10588.96</v>
      </c>
      <c r="BS190" s="25">
        <f t="shared" si="94"/>
        <v>13063.52</v>
      </c>
      <c r="BT190" s="25">
        <f t="shared" si="95"/>
        <v>14852.72</v>
      </c>
      <c r="BU190" s="25">
        <f t="shared" si="111"/>
        <v>102733.4666</v>
      </c>
      <c r="BV190" s="25">
        <f t="shared" si="112"/>
        <v>106639</v>
      </c>
      <c r="BW190" s="25">
        <f t="shared" si="113"/>
        <v>106639</v>
      </c>
      <c r="BX190" s="25">
        <f t="shared" si="96"/>
        <v>106639</v>
      </c>
      <c r="BY190" s="25">
        <f t="shared" si="114"/>
        <v>106639</v>
      </c>
      <c r="CA190" s="59">
        <f t="shared" si="115"/>
        <v>0</v>
      </c>
      <c r="CB190" s="59">
        <f t="shared" si="116"/>
        <v>0</v>
      </c>
      <c r="CC190" s="59">
        <f t="shared" si="117"/>
        <v>-2234.879999999999</v>
      </c>
      <c r="CD190" s="59">
        <f t="shared" si="118"/>
        <v>-4089.6800000000003</v>
      </c>
      <c r="CE190" s="59">
        <f t="shared" si="119"/>
        <v>-4668.839999999998</v>
      </c>
      <c r="CF190" s="59">
        <f t="shared" si="120"/>
        <v>0</v>
      </c>
      <c r="CG190" s="59">
        <f t="shared" si="121"/>
        <v>0</v>
      </c>
      <c r="CH190" s="59">
        <f t="shared" si="122"/>
        <v>0</v>
      </c>
      <c r="CI190" s="59">
        <f t="shared" si="123"/>
        <v>0</v>
      </c>
      <c r="CJ190" s="59">
        <f t="shared" si="124"/>
        <v>0</v>
      </c>
    </row>
    <row r="191" spans="1:88" ht="15">
      <c r="A191" s="61" t="s">
        <v>572</v>
      </c>
      <c r="B191" s="61" t="s">
        <v>573</v>
      </c>
      <c r="C191" s="80">
        <v>132795</v>
      </c>
      <c r="D191" s="67">
        <v>119315</v>
      </c>
      <c r="E191" s="75">
        <v>217369</v>
      </c>
      <c r="F191" s="76">
        <v>151849</v>
      </c>
      <c r="G191" s="75">
        <v>150944</v>
      </c>
      <c r="H191" s="76">
        <v>150466</v>
      </c>
      <c r="I191" s="82">
        <v>470000</v>
      </c>
      <c r="J191" s="69">
        <v>490000</v>
      </c>
      <c r="K191" s="77">
        <v>490000</v>
      </c>
      <c r="L191" s="78">
        <v>490000</v>
      </c>
      <c r="M191" s="77">
        <v>490000</v>
      </c>
      <c r="N191" s="78">
        <v>490000</v>
      </c>
      <c r="P191" s="25">
        <f t="shared" si="97"/>
        <v>123089.40000000001</v>
      </c>
      <c r="Q191" s="25">
        <f t="shared" si="98"/>
        <v>189913.88</v>
      </c>
      <c r="R191" s="25">
        <f t="shared" si="99"/>
        <v>170194.6</v>
      </c>
      <c r="S191" s="25">
        <f t="shared" si="100"/>
        <v>151197.4</v>
      </c>
      <c r="T191" s="25">
        <f t="shared" si="101"/>
        <v>150599.84</v>
      </c>
      <c r="U191" s="25">
        <f t="shared" si="102"/>
        <v>480524</v>
      </c>
      <c r="V191" s="25">
        <f t="shared" si="103"/>
        <v>490000</v>
      </c>
      <c r="W191" s="25">
        <f t="shared" si="104"/>
        <v>490000</v>
      </c>
      <c r="X191" s="25">
        <f t="shared" si="105"/>
        <v>490000</v>
      </c>
      <c r="Y191" s="25">
        <f t="shared" si="106"/>
        <v>490000</v>
      </c>
      <c r="AA191" s="61" t="s">
        <v>572</v>
      </c>
      <c r="AB191" s="61" t="s">
        <v>573</v>
      </c>
      <c r="AC191" s="103">
        <v>132795</v>
      </c>
      <c r="AD191" s="93">
        <v>119315</v>
      </c>
      <c r="AE191" s="93">
        <v>217369</v>
      </c>
      <c r="AF191" s="93">
        <v>105624</v>
      </c>
      <c r="AG191" s="93">
        <v>99533</v>
      </c>
      <c r="AH191" s="104">
        <v>110867</v>
      </c>
      <c r="AI191" s="103">
        <v>470000</v>
      </c>
      <c r="AJ191" s="93">
        <v>490000</v>
      </c>
      <c r="AK191" s="93">
        <v>490000</v>
      </c>
      <c r="AL191" s="93">
        <v>290801.74</v>
      </c>
      <c r="AM191" s="93">
        <v>308100.132</v>
      </c>
      <c r="AN191" s="104">
        <v>341370.46400000004</v>
      </c>
      <c r="AP191" s="25">
        <f t="shared" si="107"/>
        <v>123089.40000000001</v>
      </c>
      <c r="AQ191" s="25">
        <f t="shared" si="85"/>
        <v>189913.88</v>
      </c>
      <c r="AR191" s="25">
        <f t="shared" si="86"/>
        <v>136912.6</v>
      </c>
      <c r="AS191" s="25">
        <f t="shared" si="87"/>
        <v>101238.48</v>
      </c>
      <c r="AT191" s="25">
        <f t="shared" si="88"/>
        <v>107693.48</v>
      </c>
      <c r="AU191" s="25">
        <f t="shared" si="108"/>
        <v>480524</v>
      </c>
      <c r="AV191" s="25">
        <f t="shared" si="89"/>
        <v>490000</v>
      </c>
      <c r="AW191" s="25">
        <f t="shared" si="90"/>
        <v>385181.875588</v>
      </c>
      <c r="AX191" s="25">
        <f t="shared" si="91"/>
        <v>299904.1538704</v>
      </c>
      <c r="AY191" s="25">
        <f t="shared" si="109"/>
        <v>325606.9806984</v>
      </c>
      <c r="BA191" s="61" t="s">
        <v>572</v>
      </c>
      <c r="BB191" s="61" t="s">
        <v>573</v>
      </c>
      <c r="BC191" s="103">
        <v>132795</v>
      </c>
      <c r="BD191" s="93">
        <v>119315</v>
      </c>
      <c r="BE191" s="93">
        <v>217369</v>
      </c>
      <c r="BF191" s="93">
        <v>153631</v>
      </c>
      <c r="BG191" s="93">
        <v>144731</v>
      </c>
      <c r="BH191" s="104">
        <v>161191</v>
      </c>
      <c r="BI191" s="103">
        <v>470000</v>
      </c>
      <c r="BJ191" s="93">
        <v>490000</v>
      </c>
      <c r="BK191" s="93">
        <v>490000</v>
      </c>
      <c r="BL191" s="93">
        <v>490000</v>
      </c>
      <c r="BM191" s="93">
        <v>490000</v>
      </c>
      <c r="BN191" s="104">
        <v>490000</v>
      </c>
      <c r="BP191" s="25">
        <f t="shared" si="110"/>
        <v>123089.40000000001</v>
      </c>
      <c r="BQ191" s="25">
        <f t="shared" si="92"/>
        <v>189913.88</v>
      </c>
      <c r="BR191" s="25">
        <f t="shared" si="93"/>
        <v>171477.64</v>
      </c>
      <c r="BS191" s="25">
        <f t="shared" si="94"/>
        <v>147223</v>
      </c>
      <c r="BT191" s="25">
        <f t="shared" si="95"/>
        <v>156582.19999999998</v>
      </c>
      <c r="BU191" s="25">
        <f t="shared" si="111"/>
        <v>480524</v>
      </c>
      <c r="BV191" s="25">
        <f t="shared" si="112"/>
        <v>490000</v>
      </c>
      <c r="BW191" s="25">
        <f t="shared" si="113"/>
        <v>490000</v>
      </c>
      <c r="BX191" s="25">
        <f t="shared" si="96"/>
        <v>490000</v>
      </c>
      <c r="BY191" s="25">
        <f t="shared" si="114"/>
        <v>490000</v>
      </c>
      <c r="CA191" s="59">
        <f t="shared" si="115"/>
        <v>0</v>
      </c>
      <c r="CB191" s="59">
        <f t="shared" si="116"/>
        <v>0</v>
      </c>
      <c r="CC191" s="59">
        <f t="shared" si="117"/>
        <v>-34565.04000000001</v>
      </c>
      <c r="CD191" s="59">
        <f t="shared" si="118"/>
        <v>-45984.520000000004</v>
      </c>
      <c r="CE191" s="59">
        <f t="shared" si="119"/>
        <v>-48888.71999999999</v>
      </c>
      <c r="CF191" s="59">
        <f t="shared" si="120"/>
        <v>0</v>
      </c>
      <c r="CG191" s="59">
        <f t="shared" si="121"/>
        <v>0</v>
      </c>
      <c r="CH191" s="59">
        <f t="shared" si="122"/>
        <v>-104818.124412</v>
      </c>
      <c r="CI191" s="59">
        <f t="shared" si="123"/>
        <v>-190095.84612960002</v>
      </c>
      <c r="CJ191" s="59">
        <f t="shared" si="124"/>
        <v>-164393.0193016</v>
      </c>
    </row>
    <row r="192" spans="1:88" ht="15">
      <c r="A192" s="61" t="s">
        <v>326</v>
      </c>
      <c r="B192" s="61" t="s">
        <v>327</v>
      </c>
      <c r="C192" s="80">
        <v>15798938</v>
      </c>
      <c r="D192" s="67">
        <v>16781255</v>
      </c>
      <c r="E192" s="75">
        <v>19767874</v>
      </c>
      <c r="F192" s="76">
        <v>13775032</v>
      </c>
      <c r="G192" s="75">
        <v>13688937</v>
      </c>
      <c r="H192" s="76">
        <v>13650749</v>
      </c>
      <c r="I192" s="82">
        <v>22200000</v>
      </c>
      <c r="J192" s="69">
        <v>23950000</v>
      </c>
      <c r="K192" s="77">
        <v>23950000</v>
      </c>
      <c r="L192" s="78">
        <v>23950000</v>
      </c>
      <c r="M192" s="77">
        <v>23950000</v>
      </c>
      <c r="N192" s="78">
        <v>23950000</v>
      </c>
      <c r="P192" s="25">
        <f t="shared" si="97"/>
        <v>16506206.24</v>
      </c>
      <c r="Q192" s="25">
        <f t="shared" si="98"/>
        <v>18931620.68</v>
      </c>
      <c r="R192" s="25">
        <f t="shared" si="99"/>
        <v>15453027.76</v>
      </c>
      <c r="S192" s="25">
        <f t="shared" si="100"/>
        <v>13713043.6</v>
      </c>
      <c r="T192" s="25">
        <f t="shared" si="101"/>
        <v>13661441.64</v>
      </c>
      <c r="U192" s="25">
        <f t="shared" si="102"/>
        <v>23120850</v>
      </c>
      <c r="V192" s="25">
        <f t="shared" si="103"/>
        <v>23950000</v>
      </c>
      <c r="W192" s="25">
        <f t="shared" si="104"/>
        <v>23950000</v>
      </c>
      <c r="X192" s="25">
        <f t="shared" si="105"/>
        <v>23950000</v>
      </c>
      <c r="Y192" s="25">
        <f t="shared" si="106"/>
        <v>23950000</v>
      </c>
      <c r="AA192" s="61" t="s">
        <v>326</v>
      </c>
      <c r="AB192" s="61" t="s">
        <v>327</v>
      </c>
      <c r="AC192" s="103">
        <v>15798938</v>
      </c>
      <c r="AD192" s="93">
        <v>16781255</v>
      </c>
      <c r="AE192" s="93">
        <v>19767874</v>
      </c>
      <c r="AF192" s="93">
        <v>9903074</v>
      </c>
      <c r="AG192" s="93">
        <v>10684201</v>
      </c>
      <c r="AH192" s="104">
        <v>11764097</v>
      </c>
      <c r="AI192" s="103">
        <v>22200000</v>
      </c>
      <c r="AJ192" s="93">
        <v>23950000</v>
      </c>
      <c r="AK192" s="93">
        <v>23950000</v>
      </c>
      <c r="AL192" s="93">
        <v>19053634.266000003</v>
      </c>
      <c r="AM192" s="93">
        <v>20989187.373</v>
      </c>
      <c r="AN192" s="104">
        <v>23154922.572</v>
      </c>
      <c r="AP192" s="25">
        <f t="shared" si="107"/>
        <v>16506206.24</v>
      </c>
      <c r="AQ192" s="25">
        <f t="shared" si="85"/>
        <v>18931620.68</v>
      </c>
      <c r="AR192" s="25">
        <f t="shared" si="86"/>
        <v>12665218</v>
      </c>
      <c r="AS192" s="25">
        <f t="shared" si="87"/>
        <v>10465485.44</v>
      </c>
      <c r="AT192" s="25">
        <f t="shared" si="88"/>
        <v>11461726.120000001</v>
      </c>
      <c r="AU192" s="25">
        <f t="shared" si="108"/>
        <v>23120850</v>
      </c>
      <c r="AV192" s="25">
        <f t="shared" si="89"/>
        <v>23950000</v>
      </c>
      <c r="AW192" s="25">
        <f t="shared" si="90"/>
        <v>21373532.3507692</v>
      </c>
      <c r="AX192" s="25">
        <f t="shared" si="91"/>
        <v>20072122.3109034</v>
      </c>
      <c r="AY192" s="25">
        <f t="shared" si="109"/>
        <v>22128797.2347138</v>
      </c>
      <c r="BA192" s="61" t="s">
        <v>326</v>
      </c>
      <c r="BB192" s="61" t="s">
        <v>327</v>
      </c>
      <c r="BC192" s="103">
        <v>15798938</v>
      </c>
      <c r="BD192" s="93">
        <v>16781255</v>
      </c>
      <c r="BE192" s="93">
        <v>19767874</v>
      </c>
      <c r="BF192" s="93">
        <v>14404230</v>
      </c>
      <c r="BG192" s="93">
        <v>15536584</v>
      </c>
      <c r="BH192" s="104">
        <v>17107933</v>
      </c>
      <c r="BI192" s="103">
        <v>22200000</v>
      </c>
      <c r="BJ192" s="93">
        <v>23950000</v>
      </c>
      <c r="BK192" s="93">
        <v>23950000</v>
      </c>
      <c r="BL192" s="93">
        <v>23950000</v>
      </c>
      <c r="BM192" s="93">
        <v>23950000</v>
      </c>
      <c r="BN192" s="104">
        <v>23950000</v>
      </c>
      <c r="BP192" s="25">
        <f t="shared" si="110"/>
        <v>16506206.24</v>
      </c>
      <c r="BQ192" s="25">
        <f t="shared" si="92"/>
        <v>18931620.68</v>
      </c>
      <c r="BR192" s="25">
        <f t="shared" si="93"/>
        <v>15906050.32</v>
      </c>
      <c r="BS192" s="25">
        <f t="shared" si="94"/>
        <v>15219524.88</v>
      </c>
      <c r="BT192" s="25">
        <f t="shared" si="95"/>
        <v>16667955.280000001</v>
      </c>
      <c r="BU192" s="25">
        <f t="shared" si="111"/>
        <v>23120850</v>
      </c>
      <c r="BV192" s="25">
        <f t="shared" si="112"/>
        <v>23950000</v>
      </c>
      <c r="BW192" s="25">
        <f t="shared" si="113"/>
        <v>23950000</v>
      </c>
      <c r="BX192" s="25">
        <f t="shared" si="96"/>
        <v>23950000</v>
      </c>
      <c r="BY192" s="25">
        <f t="shared" si="114"/>
        <v>23950000</v>
      </c>
      <c r="CA192" s="59">
        <f t="shared" si="115"/>
        <v>0</v>
      </c>
      <c r="CB192" s="59">
        <f t="shared" si="116"/>
        <v>0</v>
      </c>
      <c r="CC192" s="59">
        <f t="shared" si="117"/>
        <v>-3240832.3200000003</v>
      </c>
      <c r="CD192" s="59">
        <f t="shared" si="118"/>
        <v>-4754039.440000001</v>
      </c>
      <c r="CE192" s="59">
        <f t="shared" si="119"/>
        <v>-5206229.16</v>
      </c>
      <c r="CF192" s="59">
        <f t="shared" si="120"/>
        <v>0</v>
      </c>
      <c r="CG192" s="59">
        <f t="shared" si="121"/>
        <v>0</v>
      </c>
      <c r="CH192" s="59">
        <f t="shared" si="122"/>
        <v>-2576467.6492308006</v>
      </c>
      <c r="CI192" s="59">
        <f t="shared" si="123"/>
        <v>-3877877.6890966</v>
      </c>
      <c r="CJ192" s="59">
        <f t="shared" si="124"/>
        <v>-1821202.7652861997</v>
      </c>
    </row>
    <row r="193" spans="1:88" ht="15">
      <c r="A193" s="61" t="s">
        <v>488</v>
      </c>
      <c r="B193" s="61" t="s">
        <v>489</v>
      </c>
      <c r="C193" s="80">
        <v>244154</v>
      </c>
      <c r="D193" s="67">
        <v>239869</v>
      </c>
      <c r="E193" s="75">
        <v>285994</v>
      </c>
      <c r="F193" s="76">
        <v>202340</v>
      </c>
      <c r="G193" s="75">
        <v>201145</v>
      </c>
      <c r="H193" s="76">
        <v>200462</v>
      </c>
      <c r="I193" s="82">
        <v>664000</v>
      </c>
      <c r="J193" s="69">
        <v>664000</v>
      </c>
      <c r="K193" s="77">
        <v>664000</v>
      </c>
      <c r="L193" s="78">
        <v>664000</v>
      </c>
      <c r="M193" s="77">
        <v>664000</v>
      </c>
      <c r="N193" s="78">
        <v>664000</v>
      </c>
      <c r="P193" s="25">
        <f t="shared" si="97"/>
        <v>241068.8</v>
      </c>
      <c r="Q193" s="25">
        <f t="shared" si="98"/>
        <v>273079</v>
      </c>
      <c r="R193" s="25">
        <f t="shared" si="99"/>
        <v>225763.12</v>
      </c>
      <c r="S193" s="25">
        <f t="shared" si="100"/>
        <v>201479.6</v>
      </c>
      <c r="T193" s="25">
        <f t="shared" si="101"/>
        <v>200653.24</v>
      </c>
      <c r="U193" s="25">
        <f t="shared" si="102"/>
        <v>664000</v>
      </c>
      <c r="V193" s="25">
        <f t="shared" si="103"/>
        <v>664000</v>
      </c>
      <c r="W193" s="25">
        <f t="shared" si="104"/>
        <v>664000</v>
      </c>
      <c r="X193" s="25">
        <f t="shared" si="105"/>
        <v>664000</v>
      </c>
      <c r="Y193" s="25">
        <f t="shared" si="106"/>
        <v>664000</v>
      </c>
      <c r="AA193" s="61" t="s">
        <v>488</v>
      </c>
      <c r="AB193" s="61" t="s">
        <v>489</v>
      </c>
      <c r="AC193" s="103">
        <v>244154</v>
      </c>
      <c r="AD193" s="93">
        <v>239869</v>
      </c>
      <c r="AE193" s="93">
        <v>285994</v>
      </c>
      <c r="AF193" s="93">
        <v>143083</v>
      </c>
      <c r="AG193" s="93">
        <v>139655</v>
      </c>
      <c r="AH193" s="104">
        <v>153003</v>
      </c>
      <c r="AI193" s="103">
        <v>664000</v>
      </c>
      <c r="AJ193" s="93">
        <v>664000</v>
      </c>
      <c r="AK193" s="93">
        <v>664000</v>
      </c>
      <c r="AL193" s="93">
        <v>491617.341</v>
      </c>
      <c r="AM193" s="93">
        <v>532248.868</v>
      </c>
      <c r="AN193" s="104">
        <v>587007.899</v>
      </c>
      <c r="AP193" s="25">
        <f t="shared" si="107"/>
        <v>241068.8</v>
      </c>
      <c r="AQ193" s="25">
        <f t="shared" si="85"/>
        <v>273079</v>
      </c>
      <c r="AR193" s="25">
        <f t="shared" si="86"/>
        <v>183098.08000000002</v>
      </c>
      <c r="AS193" s="25">
        <f t="shared" si="87"/>
        <v>140614.84</v>
      </c>
      <c r="AT193" s="25">
        <f t="shared" si="88"/>
        <v>149265.56</v>
      </c>
      <c r="AU193" s="25">
        <f t="shared" si="108"/>
        <v>664000</v>
      </c>
      <c r="AV193" s="25">
        <f t="shared" si="89"/>
        <v>664000</v>
      </c>
      <c r="AW193" s="25">
        <f t="shared" si="90"/>
        <v>573292.2448342</v>
      </c>
      <c r="AX193" s="25">
        <f t="shared" si="91"/>
        <v>512997.65050740005</v>
      </c>
      <c r="AY193" s="25">
        <f t="shared" si="109"/>
        <v>561063.0701122</v>
      </c>
      <c r="BA193" s="61" t="s">
        <v>488</v>
      </c>
      <c r="BB193" s="61" t="s">
        <v>489</v>
      </c>
      <c r="BC193" s="103">
        <v>244154</v>
      </c>
      <c r="BD193" s="93">
        <v>239869</v>
      </c>
      <c r="BE193" s="93">
        <v>285994</v>
      </c>
      <c r="BF193" s="93">
        <v>208049</v>
      </c>
      <c r="BG193" s="93">
        <v>202997</v>
      </c>
      <c r="BH193" s="104">
        <v>222485</v>
      </c>
      <c r="BI193" s="103">
        <v>664000</v>
      </c>
      <c r="BJ193" s="93">
        <v>664000</v>
      </c>
      <c r="BK193" s="93">
        <v>664000</v>
      </c>
      <c r="BL193" s="93">
        <v>664000</v>
      </c>
      <c r="BM193" s="93">
        <v>664000</v>
      </c>
      <c r="BN193" s="104">
        <v>664000</v>
      </c>
      <c r="BP193" s="25">
        <f t="shared" si="110"/>
        <v>241068.8</v>
      </c>
      <c r="BQ193" s="25">
        <f t="shared" si="92"/>
        <v>273079</v>
      </c>
      <c r="BR193" s="25">
        <f t="shared" si="93"/>
        <v>229873.6</v>
      </c>
      <c r="BS193" s="25">
        <f t="shared" si="94"/>
        <v>204411.56</v>
      </c>
      <c r="BT193" s="25">
        <f t="shared" si="95"/>
        <v>217028.36</v>
      </c>
      <c r="BU193" s="25">
        <f t="shared" si="111"/>
        <v>664000</v>
      </c>
      <c r="BV193" s="25">
        <f t="shared" si="112"/>
        <v>664000</v>
      </c>
      <c r="BW193" s="25">
        <f t="shared" si="113"/>
        <v>664000</v>
      </c>
      <c r="BX193" s="25">
        <f t="shared" si="96"/>
        <v>664000</v>
      </c>
      <c r="BY193" s="25">
        <f t="shared" si="114"/>
        <v>664000</v>
      </c>
      <c r="CA193" s="59">
        <f t="shared" si="115"/>
        <v>0</v>
      </c>
      <c r="CB193" s="59">
        <f t="shared" si="116"/>
        <v>0</v>
      </c>
      <c r="CC193" s="59">
        <f t="shared" si="117"/>
        <v>-46775.51999999999</v>
      </c>
      <c r="CD193" s="59">
        <f t="shared" si="118"/>
        <v>-63796.72</v>
      </c>
      <c r="CE193" s="59">
        <f t="shared" si="119"/>
        <v>-67762.79999999999</v>
      </c>
      <c r="CF193" s="59">
        <f t="shared" si="120"/>
        <v>0</v>
      </c>
      <c r="CG193" s="59">
        <f t="shared" si="121"/>
        <v>0</v>
      </c>
      <c r="CH193" s="59">
        <f t="shared" si="122"/>
        <v>-90707.75516579999</v>
      </c>
      <c r="CI193" s="59">
        <f t="shared" si="123"/>
        <v>-151002.34949259995</v>
      </c>
      <c r="CJ193" s="59">
        <f t="shared" si="124"/>
        <v>-102936.92988780001</v>
      </c>
    </row>
    <row r="194" spans="1:88" ht="15">
      <c r="A194" s="61" t="s">
        <v>254</v>
      </c>
      <c r="B194" s="61" t="s">
        <v>255</v>
      </c>
      <c r="C194" s="80">
        <v>0</v>
      </c>
      <c r="D194" s="67">
        <v>0</v>
      </c>
      <c r="E194" s="75">
        <v>0</v>
      </c>
      <c r="F194" s="76">
        <v>0</v>
      </c>
      <c r="G194" s="75">
        <v>0</v>
      </c>
      <c r="H194" s="76">
        <v>0</v>
      </c>
      <c r="I194" s="82">
        <v>222475</v>
      </c>
      <c r="J194" s="69">
        <v>285539</v>
      </c>
      <c r="K194" s="77">
        <v>285539</v>
      </c>
      <c r="L194" s="78">
        <v>285539</v>
      </c>
      <c r="M194" s="77">
        <v>285539</v>
      </c>
      <c r="N194" s="78">
        <v>285539</v>
      </c>
      <c r="P194" s="25">
        <f t="shared" si="97"/>
        <v>0</v>
      </c>
      <c r="Q194" s="25">
        <f t="shared" si="98"/>
        <v>0</v>
      </c>
      <c r="R194" s="25">
        <f t="shared" si="99"/>
        <v>0</v>
      </c>
      <c r="S194" s="25">
        <f t="shared" si="100"/>
        <v>0</v>
      </c>
      <c r="T194" s="25">
        <f t="shared" si="101"/>
        <v>0</v>
      </c>
      <c r="U194" s="25">
        <f t="shared" si="102"/>
        <v>255659.2768</v>
      </c>
      <c r="V194" s="25">
        <f t="shared" si="103"/>
        <v>285539</v>
      </c>
      <c r="W194" s="25">
        <f t="shared" si="104"/>
        <v>285539</v>
      </c>
      <c r="X194" s="25">
        <f t="shared" si="105"/>
        <v>285539</v>
      </c>
      <c r="Y194" s="25">
        <f t="shared" si="106"/>
        <v>285539</v>
      </c>
      <c r="AA194" s="61" t="s">
        <v>254</v>
      </c>
      <c r="AB194" s="61" t="s">
        <v>255</v>
      </c>
      <c r="AC194" s="103">
        <v>0</v>
      </c>
      <c r="AD194" s="93">
        <v>0</v>
      </c>
      <c r="AE194" s="93">
        <v>0</v>
      </c>
      <c r="AF194" s="93">
        <v>0</v>
      </c>
      <c r="AG194" s="93">
        <v>0</v>
      </c>
      <c r="AH194" s="104">
        <v>0</v>
      </c>
      <c r="AI194" s="103">
        <v>222475</v>
      </c>
      <c r="AJ194" s="93">
        <v>285539</v>
      </c>
      <c r="AK194" s="93">
        <v>285539</v>
      </c>
      <c r="AL194" s="93">
        <v>285539</v>
      </c>
      <c r="AM194" s="93">
        <v>285539</v>
      </c>
      <c r="AN194" s="104">
        <v>285539</v>
      </c>
      <c r="AP194" s="25">
        <f t="shared" si="107"/>
        <v>0</v>
      </c>
      <c r="AQ194" s="25">
        <f t="shared" si="85"/>
        <v>0</v>
      </c>
      <c r="AR194" s="25">
        <f t="shared" si="86"/>
        <v>0</v>
      </c>
      <c r="AS194" s="25">
        <f t="shared" si="87"/>
        <v>0</v>
      </c>
      <c r="AT194" s="25">
        <f t="shared" si="88"/>
        <v>0</v>
      </c>
      <c r="AU194" s="25">
        <f t="shared" si="108"/>
        <v>255659.2768</v>
      </c>
      <c r="AV194" s="25">
        <f t="shared" si="89"/>
        <v>285539</v>
      </c>
      <c r="AW194" s="25">
        <f t="shared" si="90"/>
        <v>285539</v>
      </c>
      <c r="AX194" s="25">
        <f t="shared" si="91"/>
        <v>285539</v>
      </c>
      <c r="AY194" s="25">
        <f t="shared" si="109"/>
        <v>285539</v>
      </c>
      <c r="BA194" s="61" t="s">
        <v>254</v>
      </c>
      <c r="BB194" s="61" t="s">
        <v>255</v>
      </c>
      <c r="BC194" s="103">
        <v>0</v>
      </c>
      <c r="BD194" s="93">
        <v>0</v>
      </c>
      <c r="BE194" s="93">
        <v>0</v>
      </c>
      <c r="BF194" s="93">
        <v>0</v>
      </c>
      <c r="BG194" s="93">
        <v>0</v>
      </c>
      <c r="BH194" s="104">
        <v>0</v>
      </c>
      <c r="BI194" s="103">
        <v>222475</v>
      </c>
      <c r="BJ194" s="93">
        <v>285539</v>
      </c>
      <c r="BK194" s="93">
        <v>285539</v>
      </c>
      <c r="BL194" s="93">
        <v>285539</v>
      </c>
      <c r="BM194" s="93">
        <v>285539</v>
      </c>
      <c r="BN194" s="104">
        <v>285539</v>
      </c>
      <c r="BP194" s="25">
        <f t="shared" si="110"/>
        <v>0</v>
      </c>
      <c r="BQ194" s="25">
        <f t="shared" si="92"/>
        <v>0</v>
      </c>
      <c r="BR194" s="25">
        <f t="shared" si="93"/>
        <v>0</v>
      </c>
      <c r="BS194" s="25">
        <f t="shared" si="94"/>
        <v>0</v>
      </c>
      <c r="BT194" s="25">
        <f t="shared" si="95"/>
        <v>0</v>
      </c>
      <c r="BU194" s="25">
        <f t="shared" si="111"/>
        <v>255659.2768</v>
      </c>
      <c r="BV194" s="25">
        <f t="shared" si="112"/>
        <v>285539</v>
      </c>
      <c r="BW194" s="25">
        <f t="shared" si="113"/>
        <v>285539</v>
      </c>
      <c r="BX194" s="25">
        <f t="shared" si="96"/>
        <v>285539</v>
      </c>
      <c r="BY194" s="25">
        <f t="shared" si="114"/>
        <v>285539</v>
      </c>
      <c r="CA194" s="59">
        <f t="shared" si="115"/>
        <v>0</v>
      </c>
      <c r="CB194" s="59">
        <f t="shared" si="116"/>
        <v>0</v>
      </c>
      <c r="CC194" s="59">
        <f t="shared" si="117"/>
        <v>0</v>
      </c>
      <c r="CD194" s="59">
        <f t="shared" si="118"/>
        <v>0</v>
      </c>
      <c r="CE194" s="59">
        <f t="shared" si="119"/>
        <v>0</v>
      </c>
      <c r="CF194" s="59">
        <f t="shared" si="120"/>
        <v>0</v>
      </c>
      <c r="CG194" s="59">
        <f t="shared" si="121"/>
        <v>0</v>
      </c>
      <c r="CH194" s="59">
        <f t="shared" si="122"/>
        <v>0</v>
      </c>
      <c r="CI194" s="59">
        <f t="shared" si="123"/>
        <v>0</v>
      </c>
      <c r="CJ194" s="59">
        <f t="shared" si="124"/>
        <v>0</v>
      </c>
    </row>
    <row r="195" spans="1:88" ht="15">
      <c r="A195" s="61" t="s">
        <v>442</v>
      </c>
      <c r="B195" s="61" t="s">
        <v>443</v>
      </c>
      <c r="C195" s="80">
        <v>187035</v>
      </c>
      <c r="D195" s="67">
        <v>225995</v>
      </c>
      <c r="E195" s="75">
        <v>263744</v>
      </c>
      <c r="F195" s="76">
        <v>185972</v>
      </c>
      <c r="G195" s="75">
        <v>184813</v>
      </c>
      <c r="H195" s="76">
        <v>184140</v>
      </c>
      <c r="I195" s="82">
        <v>480000</v>
      </c>
      <c r="J195" s="69">
        <v>480000</v>
      </c>
      <c r="K195" s="77">
        <v>480000</v>
      </c>
      <c r="L195" s="78">
        <v>480000</v>
      </c>
      <c r="M195" s="77">
        <v>480000</v>
      </c>
      <c r="N195" s="78">
        <v>480000</v>
      </c>
      <c r="P195" s="25">
        <f t="shared" si="97"/>
        <v>215086.2</v>
      </c>
      <c r="Q195" s="25">
        <f t="shared" si="98"/>
        <v>253174.28</v>
      </c>
      <c r="R195" s="25">
        <f t="shared" si="99"/>
        <v>207748.16</v>
      </c>
      <c r="S195" s="25">
        <f t="shared" si="100"/>
        <v>185137.52</v>
      </c>
      <c r="T195" s="25">
        <f t="shared" si="101"/>
        <v>184328.44</v>
      </c>
      <c r="U195" s="25">
        <f t="shared" si="102"/>
        <v>480000</v>
      </c>
      <c r="V195" s="25">
        <f t="shared" si="103"/>
        <v>480000</v>
      </c>
      <c r="W195" s="25">
        <f t="shared" si="104"/>
        <v>480000</v>
      </c>
      <c r="X195" s="25">
        <f t="shared" si="105"/>
        <v>480000</v>
      </c>
      <c r="Y195" s="25">
        <f t="shared" si="106"/>
        <v>480000</v>
      </c>
      <c r="AA195" s="61" t="s">
        <v>442</v>
      </c>
      <c r="AB195" s="61" t="s">
        <v>443</v>
      </c>
      <c r="AC195" s="103">
        <v>187035</v>
      </c>
      <c r="AD195" s="93">
        <v>225995</v>
      </c>
      <c r="AE195" s="93">
        <v>263744</v>
      </c>
      <c r="AF195" s="93">
        <v>132032</v>
      </c>
      <c r="AG195" s="93">
        <v>106978</v>
      </c>
      <c r="AH195" s="104">
        <v>116555</v>
      </c>
      <c r="AI195" s="103">
        <v>480000</v>
      </c>
      <c r="AJ195" s="93">
        <v>480000</v>
      </c>
      <c r="AK195" s="93">
        <v>480000</v>
      </c>
      <c r="AL195" s="93">
        <v>480000</v>
      </c>
      <c r="AM195" s="93">
        <v>480000</v>
      </c>
      <c r="AN195" s="104">
        <v>480000</v>
      </c>
      <c r="AP195" s="25">
        <f t="shared" si="107"/>
        <v>215086.2</v>
      </c>
      <c r="AQ195" s="25">
        <f t="shared" si="85"/>
        <v>253174.28</v>
      </c>
      <c r="AR195" s="25">
        <f t="shared" si="86"/>
        <v>168911.36</v>
      </c>
      <c r="AS195" s="25">
        <f t="shared" si="87"/>
        <v>113993.12000000001</v>
      </c>
      <c r="AT195" s="25">
        <f t="shared" si="88"/>
        <v>113873.44</v>
      </c>
      <c r="AU195" s="25">
        <f t="shared" si="108"/>
        <v>480000</v>
      </c>
      <c r="AV195" s="25">
        <f t="shared" si="89"/>
        <v>480000</v>
      </c>
      <c r="AW195" s="25">
        <f t="shared" si="90"/>
        <v>480000</v>
      </c>
      <c r="AX195" s="25">
        <f t="shared" si="91"/>
        <v>480000</v>
      </c>
      <c r="AY195" s="25">
        <f t="shared" si="109"/>
        <v>480000</v>
      </c>
      <c r="BA195" s="61" t="s">
        <v>442</v>
      </c>
      <c r="BB195" s="61" t="s">
        <v>443</v>
      </c>
      <c r="BC195" s="103">
        <v>187035</v>
      </c>
      <c r="BD195" s="93">
        <v>225995</v>
      </c>
      <c r="BE195" s="93">
        <v>263744</v>
      </c>
      <c r="BF195" s="93">
        <v>192081</v>
      </c>
      <c r="BG195" s="93">
        <v>155555</v>
      </c>
      <c r="BH195" s="104">
        <v>169378</v>
      </c>
      <c r="BI195" s="103">
        <v>480000</v>
      </c>
      <c r="BJ195" s="93">
        <v>480000</v>
      </c>
      <c r="BK195" s="93">
        <v>480000</v>
      </c>
      <c r="BL195" s="93">
        <v>480000</v>
      </c>
      <c r="BM195" s="93">
        <v>480000</v>
      </c>
      <c r="BN195" s="104">
        <v>480000</v>
      </c>
      <c r="BP195" s="25">
        <f t="shared" si="110"/>
        <v>215086.2</v>
      </c>
      <c r="BQ195" s="25">
        <f t="shared" si="92"/>
        <v>253174.28</v>
      </c>
      <c r="BR195" s="25">
        <f t="shared" si="93"/>
        <v>212146.64</v>
      </c>
      <c r="BS195" s="25">
        <f t="shared" si="94"/>
        <v>165782.28</v>
      </c>
      <c r="BT195" s="25">
        <f t="shared" si="95"/>
        <v>165507.56</v>
      </c>
      <c r="BU195" s="25">
        <f t="shared" si="111"/>
        <v>480000</v>
      </c>
      <c r="BV195" s="25">
        <f t="shared" si="112"/>
        <v>480000</v>
      </c>
      <c r="BW195" s="25">
        <f t="shared" si="113"/>
        <v>480000</v>
      </c>
      <c r="BX195" s="25">
        <f t="shared" si="96"/>
        <v>480000</v>
      </c>
      <c r="BY195" s="25">
        <f t="shared" si="114"/>
        <v>480000</v>
      </c>
      <c r="CA195" s="59">
        <f t="shared" si="115"/>
        <v>0</v>
      </c>
      <c r="CB195" s="59">
        <f t="shared" si="116"/>
        <v>0</v>
      </c>
      <c r="CC195" s="59">
        <f t="shared" si="117"/>
        <v>-43235.28000000003</v>
      </c>
      <c r="CD195" s="59">
        <f t="shared" si="118"/>
        <v>-51789.15999999999</v>
      </c>
      <c r="CE195" s="59">
        <f t="shared" si="119"/>
        <v>-51634.119999999995</v>
      </c>
      <c r="CF195" s="59">
        <f t="shared" si="120"/>
        <v>0</v>
      </c>
      <c r="CG195" s="59">
        <f t="shared" si="121"/>
        <v>0</v>
      </c>
      <c r="CH195" s="59">
        <f t="shared" si="122"/>
        <v>0</v>
      </c>
      <c r="CI195" s="59">
        <f t="shared" si="123"/>
        <v>0</v>
      </c>
      <c r="CJ195" s="59">
        <f t="shared" si="124"/>
        <v>0</v>
      </c>
    </row>
    <row r="196" spans="1:88" ht="15">
      <c r="A196" s="61" t="s">
        <v>118</v>
      </c>
      <c r="B196" s="61" t="s">
        <v>119</v>
      </c>
      <c r="C196" s="80">
        <v>0</v>
      </c>
      <c r="D196" s="67">
        <v>0</v>
      </c>
      <c r="E196" s="75">
        <v>0</v>
      </c>
      <c r="F196" s="76">
        <v>0</v>
      </c>
      <c r="G196" s="75">
        <v>0</v>
      </c>
      <c r="H196" s="76">
        <v>0</v>
      </c>
      <c r="I196" s="82">
        <v>23321982</v>
      </c>
      <c r="J196" s="69">
        <v>23575000</v>
      </c>
      <c r="K196" s="77">
        <v>23575000</v>
      </c>
      <c r="L196" s="78">
        <v>18906188</v>
      </c>
      <c r="M196" s="77">
        <v>18785439</v>
      </c>
      <c r="N196" s="78">
        <v>18737549</v>
      </c>
      <c r="P196" s="25">
        <f t="shared" si="97"/>
        <v>0</v>
      </c>
      <c r="Q196" s="25">
        <f t="shared" si="98"/>
        <v>0</v>
      </c>
      <c r="R196" s="25">
        <f t="shared" si="99"/>
        <v>0</v>
      </c>
      <c r="S196" s="25">
        <f t="shared" si="100"/>
        <v>0</v>
      </c>
      <c r="T196" s="25">
        <f t="shared" si="101"/>
        <v>0</v>
      </c>
      <c r="U196" s="25">
        <f t="shared" si="102"/>
        <v>23455120.071599998</v>
      </c>
      <c r="V196" s="25">
        <f t="shared" si="103"/>
        <v>23575000</v>
      </c>
      <c r="W196" s="25">
        <f t="shared" si="104"/>
        <v>21118271.125600003</v>
      </c>
      <c r="X196" s="25">
        <f t="shared" si="105"/>
        <v>18842649.876199998</v>
      </c>
      <c r="Y196" s="25">
        <f t="shared" si="106"/>
        <v>18760239.281999998</v>
      </c>
      <c r="AA196" s="61" t="s">
        <v>118</v>
      </c>
      <c r="AB196" s="61" t="s">
        <v>119</v>
      </c>
      <c r="AC196" s="103">
        <v>0</v>
      </c>
      <c r="AD196" s="93">
        <v>0</v>
      </c>
      <c r="AE196" s="93">
        <v>0</v>
      </c>
      <c r="AF196" s="93">
        <v>0</v>
      </c>
      <c r="AG196" s="93">
        <v>0</v>
      </c>
      <c r="AH196" s="104">
        <v>0</v>
      </c>
      <c r="AI196" s="103">
        <v>23321982</v>
      </c>
      <c r="AJ196" s="93">
        <v>23575000</v>
      </c>
      <c r="AK196" s="93">
        <v>23575000</v>
      </c>
      <c r="AL196" s="93">
        <v>12865076</v>
      </c>
      <c r="AM196" s="93">
        <v>14573531</v>
      </c>
      <c r="AN196" s="104">
        <v>16205289</v>
      </c>
      <c r="AP196" s="25">
        <f t="shared" si="107"/>
        <v>0</v>
      </c>
      <c r="AQ196" s="25">
        <f t="shared" si="85"/>
        <v>0</v>
      </c>
      <c r="AR196" s="25">
        <f t="shared" si="86"/>
        <v>0</v>
      </c>
      <c r="AS196" s="25">
        <f t="shared" si="87"/>
        <v>0</v>
      </c>
      <c r="AT196" s="25">
        <f t="shared" si="88"/>
        <v>0</v>
      </c>
      <c r="AU196" s="25">
        <f t="shared" si="108"/>
        <v>23455120.071599998</v>
      </c>
      <c r="AV196" s="25">
        <f t="shared" si="89"/>
        <v>23575000</v>
      </c>
      <c r="AW196" s="25">
        <f t="shared" si="90"/>
        <v>17939437.9912</v>
      </c>
      <c r="AX196" s="25">
        <f t="shared" si="91"/>
        <v>13764065.021</v>
      </c>
      <c r="AY196" s="25">
        <f t="shared" si="109"/>
        <v>15432162.0596</v>
      </c>
      <c r="BA196" s="61" t="s">
        <v>118</v>
      </c>
      <c r="BB196" s="61" t="s">
        <v>119</v>
      </c>
      <c r="BC196" s="103">
        <v>0</v>
      </c>
      <c r="BD196" s="93">
        <v>0</v>
      </c>
      <c r="BE196" s="93">
        <v>0</v>
      </c>
      <c r="BF196" s="93">
        <v>0</v>
      </c>
      <c r="BG196" s="93">
        <v>0</v>
      </c>
      <c r="BH196" s="104">
        <v>0</v>
      </c>
      <c r="BI196" s="103">
        <v>23321982</v>
      </c>
      <c r="BJ196" s="93">
        <v>23575000</v>
      </c>
      <c r="BK196" s="93">
        <v>23575000</v>
      </c>
      <c r="BL196" s="93">
        <v>19418820</v>
      </c>
      <c r="BM196" s="93">
        <v>21997598</v>
      </c>
      <c r="BN196" s="104">
        <v>23575000</v>
      </c>
      <c r="BP196" s="25">
        <f t="shared" si="110"/>
        <v>0</v>
      </c>
      <c r="BQ196" s="25">
        <f t="shared" si="92"/>
        <v>0</v>
      </c>
      <c r="BR196" s="25">
        <f t="shared" si="93"/>
        <v>0</v>
      </c>
      <c r="BS196" s="25">
        <f t="shared" si="94"/>
        <v>0</v>
      </c>
      <c r="BT196" s="25">
        <f t="shared" si="95"/>
        <v>0</v>
      </c>
      <c r="BU196" s="25">
        <f t="shared" si="111"/>
        <v>23455120.071599998</v>
      </c>
      <c r="BV196" s="25">
        <f t="shared" si="112"/>
        <v>23575000</v>
      </c>
      <c r="BW196" s="25">
        <f t="shared" si="113"/>
        <v>21388018.084</v>
      </c>
      <c r="BX196" s="25">
        <f t="shared" si="96"/>
        <v>20775772.983599998</v>
      </c>
      <c r="BY196" s="25">
        <f t="shared" si="114"/>
        <v>22827626.9324</v>
      </c>
      <c r="CA196" s="59">
        <f t="shared" si="115"/>
        <v>0</v>
      </c>
      <c r="CB196" s="59">
        <f t="shared" si="116"/>
        <v>0</v>
      </c>
      <c r="CC196" s="59">
        <f t="shared" si="117"/>
        <v>0</v>
      </c>
      <c r="CD196" s="59">
        <f t="shared" si="118"/>
        <v>0</v>
      </c>
      <c r="CE196" s="59">
        <f t="shared" si="119"/>
        <v>0</v>
      </c>
      <c r="CF196" s="59">
        <f t="shared" si="120"/>
        <v>0</v>
      </c>
      <c r="CG196" s="59">
        <f t="shared" si="121"/>
        <v>0</v>
      </c>
      <c r="CH196" s="59">
        <f t="shared" si="122"/>
        <v>-3448580.092799999</v>
      </c>
      <c r="CI196" s="59">
        <f t="shared" si="123"/>
        <v>-7011707.962599998</v>
      </c>
      <c r="CJ196" s="59">
        <f t="shared" si="124"/>
        <v>-7395464.8728</v>
      </c>
    </row>
    <row r="197" spans="1:88" ht="15">
      <c r="A197" s="61" t="s">
        <v>474</v>
      </c>
      <c r="B197" s="61" t="s">
        <v>475</v>
      </c>
      <c r="C197" s="80">
        <v>0</v>
      </c>
      <c r="D197" s="67">
        <v>0</v>
      </c>
      <c r="E197" s="75">
        <v>0</v>
      </c>
      <c r="F197" s="76">
        <v>0</v>
      </c>
      <c r="G197" s="75">
        <v>0</v>
      </c>
      <c r="H197" s="76">
        <v>0</v>
      </c>
      <c r="I197" s="82">
        <v>2891360</v>
      </c>
      <c r="J197" s="69">
        <v>2934731</v>
      </c>
      <c r="K197" s="77">
        <v>2934731</v>
      </c>
      <c r="L197" s="78">
        <v>2683292</v>
      </c>
      <c r="M197" s="77">
        <v>2666153</v>
      </c>
      <c r="N197" s="78">
        <v>2659357</v>
      </c>
      <c r="P197" s="25">
        <f t="shared" si="97"/>
        <v>0</v>
      </c>
      <c r="Q197" s="25">
        <f t="shared" si="98"/>
        <v>0</v>
      </c>
      <c r="R197" s="25">
        <f t="shared" si="99"/>
        <v>0</v>
      </c>
      <c r="S197" s="25">
        <f t="shared" si="100"/>
        <v>0</v>
      </c>
      <c r="T197" s="25">
        <f t="shared" si="101"/>
        <v>0</v>
      </c>
      <c r="U197" s="25">
        <f t="shared" si="102"/>
        <v>2914181.8202</v>
      </c>
      <c r="V197" s="25">
        <f t="shared" si="103"/>
        <v>2934731</v>
      </c>
      <c r="W197" s="25">
        <f t="shared" si="104"/>
        <v>2802423.7982</v>
      </c>
      <c r="X197" s="25">
        <f t="shared" si="105"/>
        <v>2674273.4582</v>
      </c>
      <c r="Y197" s="25">
        <f t="shared" si="106"/>
        <v>2662576.9447999997</v>
      </c>
      <c r="AA197" s="61" t="s">
        <v>474</v>
      </c>
      <c r="AB197" s="61" t="s">
        <v>475</v>
      </c>
      <c r="AC197" s="103">
        <v>0</v>
      </c>
      <c r="AD197" s="93">
        <v>0</v>
      </c>
      <c r="AE197" s="93">
        <v>0</v>
      </c>
      <c r="AF197" s="93">
        <v>0</v>
      </c>
      <c r="AG197" s="93">
        <v>0</v>
      </c>
      <c r="AH197" s="104">
        <v>0</v>
      </c>
      <c r="AI197" s="103">
        <v>2891360</v>
      </c>
      <c r="AJ197" s="93">
        <v>2934731</v>
      </c>
      <c r="AK197" s="93">
        <v>2934731</v>
      </c>
      <c r="AL197" s="93">
        <v>1903387</v>
      </c>
      <c r="AM197" s="93">
        <v>2038720</v>
      </c>
      <c r="AN197" s="104">
        <v>2239534</v>
      </c>
      <c r="AP197" s="25">
        <f t="shared" si="107"/>
        <v>0</v>
      </c>
      <c r="AQ197" s="25">
        <f t="shared" si="85"/>
        <v>0</v>
      </c>
      <c r="AR197" s="25">
        <f t="shared" si="86"/>
        <v>0</v>
      </c>
      <c r="AS197" s="25">
        <f t="shared" si="87"/>
        <v>0</v>
      </c>
      <c r="AT197" s="25">
        <f t="shared" si="88"/>
        <v>0</v>
      </c>
      <c r="AU197" s="25">
        <f t="shared" si="108"/>
        <v>2914181.8202</v>
      </c>
      <c r="AV197" s="25">
        <f t="shared" si="89"/>
        <v>2934731</v>
      </c>
      <c r="AW197" s="25">
        <f t="shared" si="90"/>
        <v>2392037.7872</v>
      </c>
      <c r="AX197" s="25">
        <f t="shared" si="91"/>
        <v>1974599.2245999998</v>
      </c>
      <c r="AY197" s="25">
        <f t="shared" si="109"/>
        <v>2144388.3268</v>
      </c>
      <c r="BA197" s="61" t="s">
        <v>474</v>
      </c>
      <c r="BB197" s="61" t="s">
        <v>475</v>
      </c>
      <c r="BC197" s="103">
        <v>0</v>
      </c>
      <c r="BD197" s="93">
        <v>0</v>
      </c>
      <c r="BE197" s="93">
        <v>0</v>
      </c>
      <c r="BF197" s="93">
        <v>0</v>
      </c>
      <c r="BG197" s="93">
        <v>0</v>
      </c>
      <c r="BH197" s="104">
        <v>0</v>
      </c>
      <c r="BI197" s="103">
        <v>2891360</v>
      </c>
      <c r="BJ197" s="93">
        <v>2934731</v>
      </c>
      <c r="BK197" s="93">
        <v>2934731</v>
      </c>
      <c r="BL197" s="93">
        <v>2768059</v>
      </c>
      <c r="BM197" s="93">
        <v>2934731</v>
      </c>
      <c r="BN197" s="104">
        <v>2934731</v>
      </c>
      <c r="BP197" s="25">
        <f t="shared" si="110"/>
        <v>0</v>
      </c>
      <c r="BQ197" s="25">
        <f t="shared" si="92"/>
        <v>0</v>
      </c>
      <c r="BR197" s="25">
        <f t="shared" si="93"/>
        <v>0</v>
      </c>
      <c r="BS197" s="25">
        <f t="shared" si="94"/>
        <v>0</v>
      </c>
      <c r="BT197" s="25">
        <f t="shared" si="95"/>
        <v>0</v>
      </c>
      <c r="BU197" s="25">
        <f t="shared" si="111"/>
        <v>2914181.8202</v>
      </c>
      <c r="BV197" s="25">
        <f t="shared" si="112"/>
        <v>2934731</v>
      </c>
      <c r="BW197" s="25">
        <f t="shared" si="113"/>
        <v>2847028.1936</v>
      </c>
      <c r="BX197" s="25">
        <f t="shared" si="96"/>
        <v>2855761.8064</v>
      </c>
      <c r="BY197" s="25">
        <f t="shared" si="114"/>
        <v>2934731</v>
      </c>
      <c r="CA197" s="59">
        <f t="shared" si="115"/>
        <v>0</v>
      </c>
      <c r="CB197" s="59">
        <f t="shared" si="116"/>
        <v>0</v>
      </c>
      <c r="CC197" s="59">
        <f t="shared" si="117"/>
        <v>0</v>
      </c>
      <c r="CD197" s="59">
        <f t="shared" si="118"/>
        <v>0</v>
      </c>
      <c r="CE197" s="59">
        <f t="shared" si="119"/>
        <v>0</v>
      </c>
      <c r="CF197" s="59">
        <f t="shared" si="120"/>
        <v>0</v>
      </c>
      <c r="CG197" s="59">
        <f t="shared" si="121"/>
        <v>0</v>
      </c>
      <c r="CH197" s="59">
        <f t="shared" si="122"/>
        <v>-454990.40639999975</v>
      </c>
      <c r="CI197" s="59">
        <f t="shared" si="123"/>
        <v>-881162.5818000003</v>
      </c>
      <c r="CJ197" s="59">
        <f t="shared" si="124"/>
        <v>-790342.6732000001</v>
      </c>
    </row>
    <row r="198" spans="1:88" ht="15">
      <c r="A198" s="61" t="s">
        <v>334</v>
      </c>
      <c r="B198" s="61" t="s">
        <v>335</v>
      </c>
      <c r="C198" s="80">
        <v>0</v>
      </c>
      <c r="D198" s="67">
        <v>0</v>
      </c>
      <c r="E198" s="75">
        <v>0</v>
      </c>
      <c r="F198" s="76">
        <v>0</v>
      </c>
      <c r="G198" s="75">
        <v>0</v>
      </c>
      <c r="H198" s="76">
        <v>0</v>
      </c>
      <c r="I198" s="82">
        <v>1070000</v>
      </c>
      <c r="J198" s="69">
        <v>1080000</v>
      </c>
      <c r="K198" s="77">
        <v>1080000</v>
      </c>
      <c r="L198" s="78">
        <v>951247</v>
      </c>
      <c r="M198" s="77">
        <v>945172</v>
      </c>
      <c r="N198" s="78">
        <v>942762</v>
      </c>
      <c r="P198" s="25">
        <f t="shared" si="97"/>
        <v>0</v>
      </c>
      <c r="Q198" s="25">
        <f t="shared" si="98"/>
        <v>0</v>
      </c>
      <c r="R198" s="25">
        <f t="shared" si="99"/>
        <v>0</v>
      </c>
      <c r="S198" s="25">
        <f t="shared" si="100"/>
        <v>0</v>
      </c>
      <c r="T198" s="25">
        <f t="shared" si="101"/>
        <v>0</v>
      </c>
      <c r="U198" s="25">
        <f t="shared" si="102"/>
        <v>1075262</v>
      </c>
      <c r="V198" s="25">
        <f t="shared" si="103"/>
        <v>1080000</v>
      </c>
      <c r="W198" s="25">
        <f t="shared" si="104"/>
        <v>1012250.1714</v>
      </c>
      <c r="X198" s="25">
        <f t="shared" si="105"/>
        <v>948050.335</v>
      </c>
      <c r="Y198" s="25">
        <f t="shared" si="106"/>
        <v>943903.858</v>
      </c>
      <c r="AA198" s="61" t="s">
        <v>334</v>
      </c>
      <c r="AB198" s="61" t="s">
        <v>335</v>
      </c>
      <c r="AC198" s="103">
        <v>0</v>
      </c>
      <c r="AD198" s="93">
        <v>0</v>
      </c>
      <c r="AE198" s="93">
        <v>0</v>
      </c>
      <c r="AF198" s="93">
        <v>0</v>
      </c>
      <c r="AG198" s="93">
        <v>0</v>
      </c>
      <c r="AH198" s="104">
        <v>0</v>
      </c>
      <c r="AI198" s="103">
        <v>1070000</v>
      </c>
      <c r="AJ198" s="93">
        <v>1080000</v>
      </c>
      <c r="AK198" s="93">
        <v>1080000</v>
      </c>
      <c r="AL198" s="93">
        <v>673531</v>
      </c>
      <c r="AM198" s="93">
        <v>675658</v>
      </c>
      <c r="AN198" s="104">
        <v>739695</v>
      </c>
      <c r="AP198" s="25">
        <f t="shared" si="107"/>
        <v>0</v>
      </c>
      <c r="AQ198" s="25">
        <f t="shared" si="85"/>
        <v>0</v>
      </c>
      <c r="AR198" s="25">
        <f t="shared" si="86"/>
        <v>0</v>
      </c>
      <c r="AS198" s="25">
        <f t="shared" si="87"/>
        <v>0</v>
      </c>
      <c r="AT198" s="25">
        <f t="shared" si="88"/>
        <v>0</v>
      </c>
      <c r="AU198" s="25">
        <f t="shared" si="108"/>
        <v>1075262</v>
      </c>
      <c r="AV198" s="25">
        <f t="shared" si="89"/>
        <v>1080000</v>
      </c>
      <c r="AW198" s="25">
        <f t="shared" si="90"/>
        <v>866116.0122</v>
      </c>
      <c r="AX198" s="25">
        <f t="shared" si="91"/>
        <v>674650.2274</v>
      </c>
      <c r="AY198" s="25">
        <f t="shared" si="109"/>
        <v>709354.2694000001</v>
      </c>
      <c r="BA198" s="61" t="s">
        <v>334</v>
      </c>
      <c r="BB198" s="61" t="s">
        <v>335</v>
      </c>
      <c r="BC198" s="103">
        <v>0</v>
      </c>
      <c r="BD198" s="93">
        <v>0</v>
      </c>
      <c r="BE198" s="93">
        <v>0</v>
      </c>
      <c r="BF198" s="93">
        <v>0</v>
      </c>
      <c r="BG198" s="93">
        <v>0</v>
      </c>
      <c r="BH198" s="104">
        <v>0</v>
      </c>
      <c r="BI198" s="103">
        <v>1070000</v>
      </c>
      <c r="BJ198" s="93">
        <v>1080000</v>
      </c>
      <c r="BK198" s="93">
        <v>1080000</v>
      </c>
      <c r="BL198" s="93">
        <v>979503</v>
      </c>
      <c r="BM198" s="93">
        <v>982597</v>
      </c>
      <c r="BN198" s="104">
        <v>1075724</v>
      </c>
      <c r="BP198" s="25">
        <f t="shared" si="110"/>
        <v>0</v>
      </c>
      <c r="BQ198" s="25">
        <f t="shared" si="92"/>
        <v>0</v>
      </c>
      <c r="BR198" s="25">
        <f t="shared" si="93"/>
        <v>0</v>
      </c>
      <c r="BS198" s="25">
        <f t="shared" si="94"/>
        <v>0</v>
      </c>
      <c r="BT198" s="25">
        <f t="shared" si="95"/>
        <v>0</v>
      </c>
      <c r="BU198" s="25">
        <f t="shared" si="111"/>
        <v>1075262</v>
      </c>
      <c r="BV198" s="25">
        <f t="shared" si="112"/>
        <v>1080000</v>
      </c>
      <c r="BW198" s="25">
        <f t="shared" si="113"/>
        <v>1027118.4786</v>
      </c>
      <c r="BX198" s="25">
        <f t="shared" si="96"/>
        <v>981131.0628</v>
      </c>
      <c r="BY198" s="25">
        <f t="shared" si="114"/>
        <v>1031600.4274</v>
      </c>
      <c r="CA198" s="59">
        <f t="shared" si="115"/>
        <v>0</v>
      </c>
      <c r="CB198" s="59">
        <f t="shared" si="116"/>
        <v>0</v>
      </c>
      <c r="CC198" s="59">
        <f t="shared" si="117"/>
        <v>0</v>
      </c>
      <c r="CD198" s="59">
        <f t="shared" si="118"/>
        <v>0</v>
      </c>
      <c r="CE198" s="59">
        <f t="shared" si="119"/>
        <v>0</v>
      </c>
      <c r="CF198" s="59">
        <f t="shared" si="120"/>
        <v>0</v>
      </c>
      <c r="CG198" s="59">
        <f t="shared" si="121"/>
        <v>0</v>
      </c>
      <c r="CH198" s="59">
        <f t="shared" si="122"/>
        <v>-161002.46640000003</v>
      </c>
      <c r="CI198" s="59">
        <f t="shared" si="123"/>
        <v>-306480.8354</v>
      </c>
      <c r="CJ198" s="59">
        <f t="shared" si="124"/>
        <v>-322246.15799999994</v>
      </c>
    </row>
    <row r="199" spans="1:88" ht="15">
      <c r="A199" s="61" t="s">
        <v>278</v>
      </c>
      <c r="B199" s="61" t="s">
        <v>279</v>
      </c>
      <c r="C199" s="80">
        <v>954741</v>
      </c>
      <c r="D199" s="67">
        <v>1241259</v>
      </c>
      <c r="E199" s="75">
        <v>1335812</v>
      </c>
      <c r="F199" s="76">
        <v>926260</v>
      </c>
      <c r="G199" s="75">
        <v>920001</v>
      </c>
      <c r="H199" s="76">
        <v>916457</v>
      </c>
      <c r="I199" s="82">
        <v>8637144</v>
      </c>
      <c r="J199" s="69">
        <v>8723516</v>
      </c>
      <c r="K199" s="77">
        <v>8723516</v>
      </c>
      <c r="L199" s="78">
        <v>7874834.107</v>
      </c>
      <c r="M199" s="77">
        <v>7824883.193</v>
      </c>
      <c r="N199" s="78">
        <v>7806133.867</v>
      </c>
      <c r="P199" s="25">
        <f t="shared" si="97"/>
        <v>1161033.96</v>
      </c>
      <c r="Q199" s="25">
        <f t="shared" si="98"/>
        <v>1309337.1600000001</v>
      </c>
      <c r="R199" s="25">
        <f t="shared" si="99"/>
        <v>1040934.56</v>
      </c>
      <c r="S199" s="25">
        <f t="shared" si="100"/>
        <v>921753.52</v>
      </c>
      <c r="T199" s="25">
        <f t="shared" si="101"/>
        <v>917449.32</v>
      </c>
      <c r="U199" s="25">
        <f t="shared" si="102"/>
        <v>8682592.9464</v>
      </c>
      <c r="V199" s="25">
        <f t="shared" si="103"/>
        <v>8723516</v>
      </c>
      <c r="W199" s="25">
        <f t="shared" si="104"/>
        <v>8276939.5879034</v>
      </c>
      <c r="X199" s="25">
        <f t="shared" si="105"/>
        <v>7848549.9360532</v>
      </c>
      <c r="Y199" s="25">
        <f t="shared" si="106"/>
        <v>7815017.297658799</v>
      </c>
      <c r="AA199" s="61" t="s">
        <v>278</v>
      </c>
      <c r="AB199" s="61" t="s">
        <v>279</v>
      </c>
      <c r="AC199" s="103">
        <v>954741</v>
      </c>
      <c r="AD199" s="93">
        <v>1241259</v>
      </c>
      <c r="AE199" s="93">
        <v>1335812</v>
      </c>
      <c r="AF199" s="93">
        <v>663110</v>
      </c>
      <c r="AG199" s="93">
        <v>623863</v>
      </c>
      <c r="AH199" s="104">
        <v>675984</v>
      </c>
      <c r="AI199" s="103">
        <v>8637144</v>
      </c>
      <c r="AJ199" s="93">
        <v>8723516</v>
      </c>
      <c r="AK199" s="93">
        <v>8723516</v>
      </c>
      <c r="AL199" s="93">
        <v>5603926.382</v>
      </c>
      <c r="AM199" s="93">
        <v>6186643.672</v>
      </c>
      <c r="AN199" s="104">
        <v>6824833.402</v>
      </c>
      <c r="AP199" s="25">
        <f t="shared" si="107"/>
        <v>1161033.96</v>
      </c>
      <c r="AQ199" s="25">
        <f aca="true" t="shared" si="125" ref="AQ199:AQ262">AD199*0.28+AE199*0.72</f>
        <v>1309337.1600000001</v>
      </c>
      <c r="AR199" s="25">
        <f aca="true" t="shared" si="126" ref="AR199:AR262">AE199*0.28+AF199*0.72</f>
        <v>851466.56</v>
      </c>
      <c r="AS199" s="25">
        <f aca="true" t="shared" si="127" ref="AS199:AS262">AF199*0.28+AG199*0.72</f>
        <v>634852.16</v>
      </c>
      <c r="AT199" s="25">
        <f aca="true" t="shared" si="128" ref="AT199:AT262">AG199*0.28+AH199*0.72</f>
        <v>661390.12</v>
      </c>
      <c r="AU199" s="25">
        <f t="shared" si="108"/>
        <v>8682592.9464</v>
      </c>
      <c r="AV199" s="25">
        <f aca="true" t="shared" si="129" ref="AV199:AV262">AJ199*0.4738+AK199*0.5262</f>
        <v>8723516</v>
      </c>
      <c r="AW199" s="25">
        <f aca="true" t="shared" si="130" ref="AW199:AW262">AK199*0.4738+AL199*0.5262</f>
        <v>7081987.9430084005</v>
      </c>
      <c r="AX199" s="25">
        <f aca="true" t="shared" si="131" ref="AX199:AX262">AL199*0.4738+AM199*0.5262</f>
        <v>5910552.219998</v>
      </c>
      <c r="AY199" s="25">
        <f t="shared" si="109"/>
        <v>6522459.107926</v>
      </c>
      <c r="BA199" s="61" t="s">
        <v>278</v>
      </c>
      <c r="BB199" s="61" t="s">
        <v>279</v>
      </c>
      <c r="BC199" s="103">
        <v>954741</v>
      </c>
      <c r="BD199" s="93">
        <v>1241259</v>
      </c>
      <c r="BE199" s="93">
        <v>1335812</v>
      </c>
      <c r="BF199" s="93">
        <v>965358</v>
      </c>
      <c r="BG199" s="93">
        <v>903946</v>
      </c>
      <c r="BH199" s="104">
        <v>981616</v>
      </c>
      <c r="BI199" s="103">
        <v>8637144</v>
      </c>
      <c r="BJ199" s="93">
        <v>8723516</v>
      </c>
      <c r="BK199" s="93">
        <v>8723516</v>
      </c>
      <c r="BL199" s="93">
        <v>8148665.538</v>
      </c>
      <c r="BM199" s="93">
        <v>8723516</v>
      </c>
      <c r="BN199" s="104">
        <v>8723516</v>
      </c>
      <c r="BP199" s="25">
        <f t="shared" si="110"/>
        <v>1161033.96</v>
      </c>
      <c r="BQ199" s="25">
        <f aca="true" t="shared" si="132" ref="BQ199:BQ262">BD199*0.28+BE199*0.72</f>
        <v>1309337.1600000001</v>
      </c>
      <c r="BR199" s="25">
        <f aca="true" t="shared" si="133" ref="BR199:BR262">BE199*0.28+BF199*0.72</f>
        <v>1069085.12</v>
      </c>
      <c r="BS199" s="25">
        <f aca="true" t="shared" si="134" ref="BS199:BS262">BF199*0.28+BG199*0.72</f>
        <v>921141.3600000001</v>
      </c>
      <c r="BT199" s="25">
        <f aca="true" t="shared" si="135" ref="BT199:BT262">BG199*0.28+BH199*0.72</f>
        <v>959868.4</v>
      </c>
      <c r="BU199" s="25">
        <f t="shared" si="111"/>
        <v>8682592.9464</v>
      </c>
      <c r="BV199" s="25">
        <f t="shared" si="112"/>
        <v>8723516</v>
      </c>
      <c r="BW199" s="25">
        <f t="shared" si="113"/>
        <v>8421029.6868956</v>
      </c>
      <c r="BX199" s="25">
        <f aca="true" t="shared" si="136" ref="BX199:BX262">BL199*0.4738+BM199*0.5262</f>
        <v>8451151.8511044</v>
      </c>
      <c r="BY199" s="25">
        <f t="shared" si="114"/>
        <v>8723516</v>
      </c>
      <c r="CA199" s="59">
        <f t="shared" si="115"/>
        <v>0</v>
      </c>
      <c r="CB199" s="59">
        <f t="shared" si="116"/>
        <v>0</v>
      </c>
      <c r="CC199" s="59">
        <f t="shared" si="117"/>
        <v>-217618.56000000006</v>
      </c>
      <c r="CD199" s="59">
        <f t="shared" si="118"/>
        <v>-286289.20000000007</v>
      </c>
      <c r="CE199" s="59">
        <f t="shared" si="119"/>
        <v>-298478.28</v>
      </c>
      <c r="CF199" s="59">
        <f t="shared" si="120"/>
        <v>0</v>
      </c>
      <c r="CG199" s="59">
        <f t="shared" si="121"/>
        <v>0</v>
      </c>
      <c r="CH199" s="59">
        <f t="shared" si="122"/>
        <v>-1339041.743887199</v>
      </c>
      <c r="CI199" s="59">
        <f t="shared" si="123"/>
        <v>-2540599.631106399</v>
      </c>
      <c r="CJ199" s="59">
        <f t="shared" si="124"/>
        <v>-2201056.892074</v>
      </c>
    </row>
    <row r="200" spans="1:88" ht="15">
      <c r="A200" s="61" t="s">
        <v>390</v>
      </c>
      <c r="B200" s="61" t="s">
        <v>391</v>
      </c>
      <c r="C200" s="80">
        <v>0</v>
      </c>
      <c r="D200" s="67">
        <v>0</v>
      </c>
      <c r="E200" s="75">
        <v>0</v>
      </c>
      <c r="F200" s="76">
        <v>0</v>
      </c>
      <c r="G200" s="75">
        <v>0</v>
      </c>
      <c r="H200" s="76">
        <v>0</v>
      </c>
      <c r="I200" s="82">
        <v>3450000</v>
      </c>
      <c r="J200" s="69">
        <v>3585000</v>
      </c>
      <c r="K200" s="77">
        <v>3585000</v>
      </c>
      <c r="L200" s="78">
        <v>2803316</v>
      </c>
      <c r="M200" s="77">
        <v>2785413</v>
      </c>
      <c r="N200" s="78">
        <v>2778312</v>
      </c>
      <c r="P200" s="25">
        <f aca="true" t="shared" si="137" ref="P200:P263">C200*0.28+D200*0.72</f>
        <v>0</v>
      </c>
      <c r="Q200" s="25">
        <f aca="true" t="shared" si="138" ref="Q200:Q263">D200*0.28+E200*0.72</f>
        <v>0</v>
      </c>
      <c r="R200" s="25">
        <f aca="true" t="shared" si="139" ref="R200:R263">E200*0.28+F200*0.72</f>
        <v>0</v>
      </c>
      <c r="S200" s="25">
        <f aca="true" t="shared" si="140" ref="S200:S263">F200*0.28+G200*0.72</f>
        <v>0</v>
      </c>
      <c r="T200" s="25">
        <f aca="true" t="shared" si="141" ref="T200:T263">G200*0.28+H200*0.72</f>
        <v>0</v>
      </c>
      <c r="U200" s="25">
        <f aca="true" t="shared" si="142" ref="U200:U263">I200*0.4738+J200*0.5262</f>
        <v>3521037</v>
      </c>
      <c r="V200" s="25">
        <f aca="true" t="shared" si="143" ref="V200:V263">J200*0.4738+K200*0.5262</f>
        <v>3585000</v>
      </c>
      <c r="W200" s="25">
        <f aca="true" t="shared" si="144" ref="W200:W263">K200*0.4738+L200*0.5262</f>
        <v>3173677.8792000003</v>
      </c>
      <c r="X200" s="25">
        <f aca="true" t="shared" si="145" ref="X200:X263">L200*0.4738+M200*0.5262</f>
        <v>2793895.4414</v>
      </c>
      <c r="Y200" s="25">
        <f aca="true" t="shared" si="146" ref="Y200:Y263">M200*0.4738+N200*0.5262</f>
        <v>2781676.4538000003</v>
      </c>
      <c r="AA200" s="61" t="s">
        <v>390</v>
      </c>
      <c r="AB200" s="61" t="s">
        <v>391</v>
      </c>
      <c r="AC200" s="103">
        <v>0</v>
      </c>
      <c r="AD200" s="93">
        <v>0</v>
      </c>
      <c r="AE200" s="93">
        <v>0</v>
      </c>
      <c r="AF200" s="93">
        <v>0</v>
      </c>
      <c r="AG200" s="93">
        <v>0</v>
      </c>
      <c r="AH200" s="104">
        <v>0</v>
      </c>
      <c r="AI200" s="103">
        <v>3450000</v>
      </c>
      <c r="AJ200" s="93">
        <v>3585000</v>
      </c>
      <c r="AK200" s="93">
        <v>3585000</v>
      </c>
      <c r="AL200" s="93">
        <v>1987430</v>
      </c>
      <c r="AM200" s="93">
        <v>2125481</v>
      </c>
      <c r="AN200" s="104">
        <v>2332545</v>
      </c>
      <c r="AP200" s="25">
        <f aca="true" t="shared" si="147" ref="AP200:AP263">AC200*0.28+AD200*0.72</f>
        <v>0</v>
      </c>
      <c r="AQ200" s="25">
        <f t="shared" si="125"/>
        <v>0</v>
      </c>
      <c r="AR200" s="25">
        <f t="shared" si="126"/>
        <v>0</v>
      </c>
      <c r="AS200" s="25">
        <f t="shared" si="127"/>
        <v>0</v>
      </c>
      <c r="AT200" s="25">
        <f t="shared" si="128"/>
        <v>0</v>
      </c>
      <c r="AU200" s="25">
        <f aca="true" t="shared" si="148" ref="AU200:AU263">AI200*0.4738+AJ200*0.5262</f>
        <v>3521037</v>
      </c>
      <c r="AV200" s="25">
        <f t="shared" si="129"/>
        <v>3585000</v>
      </c>
      <c r="AW200" s="25">
        <f t="shared" si="130"/>
        <v>2744358.666</v>
      </c>
      <c r="AX200" s="25">
        <f t="shared" si="131"/>
        <v>2060072.4362</v>
      </c>
      <c r="AY200" s="25">
        <f aca="true" t="shared" si="149" ref="AY200:AY263">AM200*0.4738+AN200*0.5262</f>
        <v>2234438.0768</v>
      </c>
      <c r="BA200" s="61" t="s">
        <v>390</v>
      </c>
      <c r="BB200" s="61" t="s">
        <v>391</v>
      </c>
      <c r="BC200" s="103">
        <v>0</v>
      </c>
      <c r="BD200" s="93">
        <v>0</v>
      </c>
      <c r="BE200" s="93">
        <v>0</v>
      </c>
      <c r="BF200" s="93">
        <v>0</v>
      </c>
      <c r="BG200" s="93">
        <v>0</v>
      </c>
      <c r="BH200" s="104">
        <v>0</v>
      </c>
      <c r="BI200" s="103">
        <v>3450000</v>
      </c>
      <c r="BJ200" s="93">
        <v>3585000</v>
      </c>
      <c r="BK200" s="93">
        <v>3585000</v>
      </c>
      <c r="BL200" s="93">
        <v>2890280</v>
      </c>
      <c r="BM200" s="93">
        <v>3091045</v>
      </c>
      <c r="BN200" s="104">
        <v>3392172</v>
      </c>
      <c r="BP200" s="25">
        <f aca="true" t="shared" si="150" ref="BP200:BP263">BC200*0.28+BD200*0.72</f>
        <v>0</v>
      </c>
      <c r="BQ200" s="25">
        <f t="shared" si="132"/>
        <v>0</v>
      </c>
      <c r="BR200" s="25">
        <f t="shared" si="133"/>
        <v>0</v>
      </c>
      <c r="BS200" s="25">
        <f t="shared" si="134"/>
        <v>0</v>
      </c>
      <c r="BT200" s="25">
        <f t="shared" si="135"/>
        <v>0</v>
      </c>
      <c r="BU200" s="25">
        <f aca="true" t="shared" si="151" ref="BU200:BU263">BI200*0.4738+BJ200*0.5262</f>
        <v>3521037</v>
      </c>
      <c r="BV200" s="25">
        <f aca="true" t="shared" si="152" ref="BV200:BV263">BJ200*0.4738+BK200*0.5262</f>
        <v>3585000</v>
      </c>
      <c r="BW200" s="25">
        <f aca="true" t="shared" si="153" ref="BW200:BW263">BK200*0.4738+BL200*0.5262</f>
        <v>3219438.336</v>
      </c>
      <c r="BX200" s="25">
        <f t="shared" si="136"/>
        <v>2995922.543</v>
      </c>
      <c r="BY200" s="25">
        <f aca="true" t="shared" si="154" ref="BY200:BY263">BM200*0.4738+BN200*0.5262</f>
        <v>3249498.0274</v>
      </c>
      <c r="CA200" s="59">
        <f aca="true" t="shared" si="155" ref="CA200:CA263">AP200-BP200</f>
        <v>0</v>
      </c>
      <c r="CB200" s="59">
        <f aca="true" t="shared" si="156" ref="CB200:CB263">AQ200-BQ200</f>
        <v>0</v>
      </c>
      <c r="CC200" s="59">
        <f aca="true" t="shared" si="157" ref="CC200:CC263">AR200-BR200</f>
        <v>0</v>
      </c>
      <c r="CD200" s="59">
        <f aca="true" t="shared" si="158" ref="CD200:CD263">AS200-BS200</f>
        <v>0</v>
      </c>
      <c r="CE200" s="59">
        <f aca="true" t="shared" si="159" ref="CE200:CE263">AT200-BT200</f>
        <v>0</v>
      </c>
      <c r="CF200" s="59">
        <f aca="true" t="shared" si="160" ref="CF200:CF263">AU200-BU200</f>
        <v>0</v>
      </c>
      <c r="CG200" s="59">
        <f aca="true" t="shared" si="161" ref="CG200:CG263">AV200-BV200</f>
        <v>0</v>
      </c>
      <c r="CH200" s="59">
        <f aca="true" t="shared" si="162" ref="CH200:CH263">AW200-BW200</f>
        <v>-475079.6699999999</v>
      </c>
      <c r="CI200" s="59">
        <f aca="true" t="shared" si="163" ref="CI200:CI263">AX200-BX200</f>
        <v>-935850.1068</v>
      </c>
      <c r="CJ200" s="59">
        <f aca="true" t="shared" si="164" ref="CJ200:CJ263">AY200-BY200</f>
        <v>-1015059.9506000001</v>
      </c>
    </row>
    <row r="201" spans="1:88" ht="15">
      <c r="A201" s="61" t="s">
        <v>560</v>
      </c>
      <c r="B201" s="61" t="s">
        <v>561</v>
      </c>
      <c r="C201" s="80">
        <v>110579</v>
      </c>
      <c r="D201" s="67">
        <v>100208</v>
      </c>
      <c r="E201" s="75">
        <v>129872</v>
      </c>
      <c r="F201" s="76">
        <v>95235</v>
      </c>
      <c r="G201" s="75">
        <v>94820</v>
      </c>
      <c r="H201" s="76">
        <v>94411</v>
      </c>
      <c r="I201" s="82">
        <v>615000</v>
      </c>
      <c r="J201" s="69">
        <v>650000</v>
      </c>
      <c r="K201" s="77">
        <v>650000</v>
      </c>
      <c r="L201" s="78">
        <v>650000</v>
      </c>
      <c r="M201" s="77">
        <v>650000</v>
      </c>
      <c r="N201" s="78">
        <v>650000</v>
      </c>
      <c r="P201" s="25">
        <f t="shared" si="137"/>
        <v>103111.88</v>
      </c>
      <c r="Q201" s="25">
        <f t="shared" si="138"/>
        <v>121566.08</v>
      </c>
      <c r="R201" s="25">
        <f t="shared" si="139"/>
        <v>104933.36</v>
      </c>
      <c r="S201" s="25">
        <f t="shared" si="140"/>
        <v>94936.2</v>
      </c>
      <c r="T201" s="25">
        <f t="shared" si="141"/>
        <v>94525.52</v>
      </c>
      <c r="U201" s="25">
        <f t="shared" si="142"/>
        <v>633417</v>
      </c>
      <c r="V201" s="25">
        <f t="shared" si="143"/>
        <v>650000</v>
      </c>
      <c r="W201" s="25">
        <f t="shared" si="144"/>
        <v>650000</v>
      </c>
      <c r="X201" s="25">
        <f t="shared" si="145"/>
        <v>650000</v>
      </c>
      <c r="Y201" s="25">
        <f t="shared" si="146"/>
        <v>650000</v>
      </c>
      <c r="AA201" s="61" t="s">
        <v>560</v>
      </c>
      <c r="AB201" s="61" t="s">
        <v>561</v>
      </c>
      <c r="AC201" s="103">
        <v>110579</v>
      </c>
      <c r="AD201" s="93">
        <v>100208</v>
      </c>
      <c r="AE201" s="93">
        <v>129872</v>
      </c>
      <c r="AF201" s="93">
        <v>68994</v>
      </c>
      <c r="AG201" s="93">
        <v>50902</v>
      </c>
      <c r="AH201" s="104">
        <v>49742</v>
      </c>
      <c r="AI201" s="103">
        <v>615000</v>
      </c>
      <c r="AJ201" s="93">
        <v>650000</v>
      </c>
      <c r="AK201" s="93">
        <v>650000</v>
      </c>
      <c r="AL201" s="93">
        <v>650000</v>
      </c>
      <c r="AM201" s="93">
        <v>650000</v>
      </c>
      <c r="AN201" s="104">
        <v>650000</v>
      </c>
      <c r="AP201" s="25">
        <f t="shared" si="147"/>
        <v>103111.88</v>
      </c>
      <c r="AQ201" s="25">
        <f t="shared" si="125"/>
        <v>121566.08</v>
      </c>
      <c r="AR201" s="25">
        <f t="shared" si="126"/>
        <v>86039.84</v>
      </c>
      <c r="AS201" s="25">
        <f t="shared" si="127"/>
        <v>55967.759999999995</v>
      </c>
      <c r="AT201" s="25">
        <f t="shared" si="128"/>
        <v>50066.8</v>
      </c>
      <c r="AU201" s="25">
        <f t="shared" si="148"/>
        <v>633417</v>
      </c>
      <c r="AV201" s="25">
        <f t="shared" si="129"/>
        <v>650000</v>
      </c>
      <c r="AW201" s="25">
        <f t="shared" si="130"/>
        <v>650000</v>
      </c>
      <c r="AX201" s="25">
        <f t="shared" si="131"/>
        <v>650000</v>
      </c>
      <c r="AY201" s="25">
        <f t="shared" si="149"/>
        <v>650000</v>
      </c>
      <c r="BA201" s="61" t="s">
        <v>560</v>
      </c>
      <c r="BB201" s="61" t="s">
        <v>561</v>
      </c>
      <c r="BC201" s="103">
        <v>110579</v>
      </c>
      <c r="BD201" s="93">
        <v>100208</v>
      </c>
      <c r="BE201" s="93">
        <v>129872</v>
      </c>
      <c r="BF201" s="93">
        <v>100257</v>
      </c>
      <c r="BG201" s="93">
        <v>74030</v>
      </c>
      <c r="BH201" s="104">
        <v>72463</v>
      </c>
      <c r="BI201" s="103">
        <v>615000</v>
      </c>
      <c r="BJ201" s="93">
        <v>650000</v>
      </c>
      <c r="BK201" s="93">
        <v>650000</v>
      </c>
      <c r="BL201" s="93">
        <v>650000</v>
      </c>
      <c r="BM201" s="93">
        <v>650000</v>
      </c>
      <c r="BN201" s="104">
        <v>650000</v>
      </c>
      <c r="BP201" s="25">
        <f t="shared" si="150"/>
        <v>103111.88</v>
      </c>
      <c r="BQ201" s="25">
        <f t="shared" si="132"/>
        <v>121566.08</v>
      </c>
      <c r="BR201" s="25">
        <f t="shared" si="133"/>
        <v>108549.2</v>
      </c>
      <c r="BS201" s="25">
        <f t="shared" si="134"/>
        <v>81373.56</v>
      </c>
      <c r="BT201" s="25">
        <f t="shared" si="135"/>
        <v>72901.76000000001</v>
      </c>
      <c r="BU201" s="25">
        <f t="shared" si="151"/>
        <v>633417</v>
      </c>
      <c r="BV201" s="25">
        <f t="shared" si="152"/>
        <v>650000</v>
      </c>
      <c r="BW201" s="25">
        <f t="shared" si="153"/>
        <v>650000</v>
      </c>
      <c r="BX201" s="25">
        <f t="shared" si="136"/>
        <v>650000</v>
      </c>
      <c r="BY201" s="25">
        <f t="shared" si="154"/>
        <v>650000</v>
      </c>
      <c r="CA201" s="59">
        <f t="shared" si="155"/>
        <v>0</v>
      </c>
      <c r="CB201" s="59">
        <f t="shared" si="156"/>
        <v>0</v>
      </c>
      <c r="CC201" s="59">
        <f t="shared" si="157"/>
        <v>-22509.36</v>
      </c>
      <c r="CD201" s="59">
        <f t="shared" si="158"/>
        <v>-25405.800000000003</v>
      </c>
      <c r="CE201" s="59">
        <f t="shared" si="159"/>
        <v>-22834.960000000006</v>
      </c>
      <c r="CF201" s="59">
        <f t="shared" si="160"/>
        <v>0</v>
      </c>
      <c r="CG201" s="59">
        <f t="shared" si="161"/>
        <v>0</v>
      </c>
      <c r="CH201" s="59">
        <f t="shared" si="162"/>
        <v>0</v>
      </c>
      <c r="CI201" s="59">
        <f t="shared" si="163"/>
        <v>0</v>
      </c>
      <c r="CJ201" s="59">
        <f t="shared" si="164"/>
        <v>0</v>
      </c>
    </row>
    <row r="202" spans="1:88" ht="15">
      <c r="A202" s="61" t="s">
        <v>260</v>
      </c>
      <c r="B202" s="61" t="s">
        <v>261</v>
      </c>
      <c r="C202" s="80">
        <v>2049089</v>
      </c>
      <c r="D202" s="67">
        <v>2131960</v>
      </c>
      <c r="E202" s="75">
        <v>2336870</v>
      </c>
      <c r="F202" s="76">
        <v>1618657</v>
      </c>
      <c r="G202" s="75">
        <v>1608764</v>
      </c>
      <c r="H202" s="76">
        <v>1602870</v>
      </c>
      <c r="I202" s="82">
        <v>3999640</v>
      </c>
      <c r="J202" s="69">
        <v>4119630</v>
      </c>
      <c r="K202" s="77">
        <v>4119630</v>
      </c>
      <c r="L202" s="78">
        <v>4119630</v>
      </c>
      <c r="M202" s="77">
        <v>4119630</v>
      </c>
      <c r="N202" s="78">
        <v>4119630</v>
      </c>
      <c r="P202" s="25">
        <f t="shared" si="137"/>
        <v>2108756.12</v>
      </c>
      <c r="Q202" s="25">
        <f t="shared" si="138"/>
        <v>2279495.2</v>
      </c>
      <c r="R202" s="25">
        <f t="shared" si="139"/>
        <v>1819756.6400000001</v>
      </c>
      <c r="S202" s="25">
        <f t="shared" si="140"/>
        <v>1611534.0399999998</v>
      </c>
      <c r="T202" s="25">
        <f t="shared" si="141"/>
        <v>1604520.3199999998</v>
      </c>
      <c r="U202" s="25">
        <f t="shared" si="142"/>
        <v>4062778.738</v>
      </c>
      <c r="V202" s="25">
        <f t="shared" si="143"/>
        <v>4119630</v>
      </c>
      <c r="W202" s="25">
        <f t="shared" si="144"/>
        <v>4119630</v>
      </c>
      <c r="X202" s="25">
        <f t="shared" si="145"/>
        <v>4119630</v>
      </c>
      <c r="Y202" s="25">
        <f t="shared" si="146"/>
        <v>4119630</v>
      </c>
      <c r="AA202" s="61" t="s">
        <v>260</v>
      </c>
      <c r="AB202" s="61" t="s">
        <v>261</v>
      </c>
      <c r="AC202" s="103">
        <v>2049089</v>
      </c>
      <c r="AD202" s="93">
        <v>2131960</v>
      </c>
      <c r="AE202" s="93">
        <v>2336870</v>
      </c>
      <c r="AF202" s="93">
        <v>1165743</v>
      </c>
      <c r="AG202" s="93">
        <v>1096305</v>
      </c>
      <c r="AH202" s="104">
        <v>1194861</v>
      </c>
      <c r="AI202" s="103">
        <v>3999640</v>
      </c>
      <c r="AJ202" s="93">
        <v>4119630</v>
      </c>
      <c r="AK202" s="93">
        <v>4119630</v>
      </c>
      <c r="AL202" s="93">
        <v>3633611.56</v>
      </c>
      <c r="AM202" s="93">
        <v>3876860.628</v>
      </c>
      <c r="AN202" s="104">
        <v>4119630</v>
      </c>
      <c r="AP202" s="25">
        <f t="shared" si="147"/>
        <v>2108756.12</v>
      </c>
      <c r="AQ202" s="25">
        <f t="shared" si="125"/>
        <v>2279495.2</v>
      </c>
      <c r="AR202" s="25">
        <f t="shared" si="126"/>
        <v>1493658.56</v>
      </c>
      <c r="AS202" s="25">
        <f t="shared" si="127"/>
        <v>1115747.6400000001</v>
      </c>
      <c r="AT202" s="25">
        <f t="shared" si="128"/>
        <v>1167265.3199999998</v>
      </c>
      <c r="AU202" s="25">
        <f t="shared" si="148"/>
        <v>4062778.738</v>
      </c>
      <c r="AV202" s="25">
        <f t="shared" si="129"/>
        <v>4119630</v>
      </c>
      <c r="AW202" s="25">
        <f t="shared" si="130"/>
        <v>3863887.096872</v>
      </c>
      <c r="AX202" s="25">
        <f t="shared" si="131"/>
        <v>3761609.2195816003</v>
      </c>
      <c r="AY202" s="25">
        <f t="shared" si="149"/>
        <v>4004605.8715464</v>
      </c>
      <c r="BA202" s="61" t="s">
        <v>260</v>
      </c>
      <c r="BB202" s="61" t="s">
        <v>261</v>
      </c>
      <c r="BC202" s="103">
        <v>2049089</v>
      </c>
      <c r="BD202" s="93">
        <v>2131960</v>
      </c>
      <c r="BE202" s="93">
        <v>2336870</v>
      </c>
      <c r="BF202" s="93">
        <v>1695372</v>
      </c>
      <c r="BG202" s="93">
        <v>1594565</v>
      </c>
      <c r="BH202" s="104">
        <v>1737163</v>
      </c>
      <c r="BI202" s="103">
        <v>3999640</v>
      </c>
      <c r="BJ202" s="93">
        <v>4119630</v>
      </c>
      <c r="BK202" s="93">
        <v>4119630</v>
      </c>
      <c r="BL202" s="93">
        <v>4119630</v>
      </c>
      <c r="BM202" s="93">
        <v>4119630</v>
      </c>
      <c r="BN202" s="104">
        <v>4119630</v>
      </c>
      <c r="BP202" s="25">
        <f t="shared" si="150"/>
        <v>2108756.12</v>
      </c>
      <c r="BQ202" s="25">
        <f t="shared" si="132"/>
        <v>2279495.2</v>
      </c>
      <c r="BR202" s="25">
        <f t="shared" si="133"/>
        <v>1874991.44</v>
      </c>
      <c r="BS202" s="25">
        <f t="shared" si="134"/>
        <v>1622790.96</v>
      </c>
      <c r="BT202" s="25">
        <f t="shared" si="135"/>
        <v>1697235.56</v>
      </c>
      <c r="BU202" s="25">
        <f t="shared" si="151"/>
        <v>4062778.738</v>
      </c>
      <c r="BV202" s="25">
        <f t="shared" si="152"/>
        <v>4119630</v>
      </c>
      <c r="BW202" s="25">
        <f t="shared" si="153"/>
        <v>4119630</v>
      </c>
      <c r="BX202" s="25">
        <f t="shared" si="136"/>
        <v>4119630</v>
      </c>
      <c r="BY202" s="25">
        <f t="shared" si="154"/>
        <v>4119630</v>
      </c>
      <c r="CA202" s="59">
        <f t="shared" si="155"/>
        <v>0</v>
      </c>
      <c r="CB202" s="59">
        <f t="shared" si="156"/>
        <v>0</v>
      </c>
      <c r="CC202" s="59">
        <f t="shared" si="157"/>
        <v>-381332.8799999999</v>
      </c>
      <c r="CD202" s="59">
        <f t="shared" si="158"/>
        <v>-507043.31999999983</v>
      </c>
      <c r="CE202" s="59">
        <f t="shared" si="159"/>
        <v>-529970.2400000002</v>
      </c>
      <c r="CF202" s="59">
        <f t="shared" si="160"/>
        <v>0</v>
      </c>
      <c r="CG202" s="59">
        <f t="shared" si="161"/>
        <v>0</v>
      </c>
      <c r="CH202" s="59">
        <f t="shared" si="162"/>
        <v>-255742.90312799998</v>
      </c>
      <c r="CI202" s="59">
        <f t="shared" si="163"/>
        <v>-358020.7804183997</v>
      </c>
      <c r="CJ202" s="59">
        <f t="shared" si="164"/>
        <v>-115024.12845360022</v>
      </c>
    </row>
    <row r="203" spans="1:88" ht="15">
      <c r="A203" s="61" t="s">
        <v>568</v>
      </c>
      <c r="B203" s="61" t="s">
        <v>569</v>
      </c>
      <c r="C203" s="80">
        <v>0</v>
      </c>
      <c r="D203" s="67">
        <v>0</v>
      </c>
      <c r="E203" s="75">
        <v>963370</v>
      </c>
      <c r="F203" s="76">
        <v>658468</v>
      </c>
      <c r="G203" s="75">
        <v>654587</v>
      </c>
      <c r="H203" s="76">
        <v>652380</v>
      </c>
      <c r="I203" s="82">
        <v>5300000</v>
      </c>
      <c r="J203" s="69">
        <v>5300000</v>
      </c>
      <c r="K203" s="77">
        <v>5300000</v>
      </c>
      <c r="L203" s="78">
        <v>5300000</v>
      </c>
      <c r="M203" s="77">
        <v>5300000</v>
      </c>
      <c r="N203" s="78">
        <v>5300000</v>
      </c>
      <c r="P203" s="25">
        <f t="shared" si="137"/>
        <v>0</v>
      </c>
      <c r="Q203" s="25">
        <f t="shared" si="138"/>
        <v>693626.4</v>
      </c>
      <c r="R203" s="25">
        <f t="shared" si="139"/>
        <v>743840.56</v>
      </c>
      <c r="S203" s="25">
        <f t="shared" si="140"/>
        <v>655673.6799999999</v>
      </c>
      <c r="T203" s="25">
        <f t="shared" si="141"/>
        <v>652997.96</v>
      </c>
      <c r="U203" s="25">
        <f t="shared" si="142"/>
        <v>5300000</v>
      </c>
      <c r="V203" s="25">
        <f t="shared" si="143"/>
        <v>5300000</v>
      </c>
      <c r="W203" s="25">
        <f t="shared" si="144"/>
        <v>5300000</v>
      </c>
      <c r="X203" s="25">
        <f t="shared" si="145"/>
        <v>5300000</v>
      </c>
      <c r="Y203" s="25">
        <f t="shared" si="146"/>
        <v>5300000</v>
      </c>
      <c r="AA203" s="61" t="s">
        <v>568</v>
      </c>
      <c r="AB203" s="61" t="s">
        <v>569</v>
      </c>
      <c r="AC203" s="103">
        <v>0</v>
      </c>
      <c r="AD203" s="93">
        <v>0</v>
      </c>
      <c r="AE203" s="93">
        <v>963370</v>
      </c>
      <c r="AF203" s="93">
        <v>462383</v>
      </c>
      <c r="AG203" s="93">
        <v>419456</v>
      </c>
      <c r="AH203" s="104">
        <v>475906</v>
      </c>
      <c r="AI203" s="103">
        <v>5300000</v>
      </c>
      <c r="AJ203" s="93">
        <v>5300000</v>
      </c>
      <c r="AK203" s="93">
        <v>5300000</v>
      </c>
      <c r="AL203" s="93">
        <v>3415420.557</v>
      </c>
      <c r="AM203" s="93">
        <v>3744031.119</v>
      </c>
      <c r="AN203" s="104">
        <v>4151066.774</v>
      </c>
      <c r="AP203" s="25">
        <f t="shared" si="147"/>
        <v>0</v>
      </c>
      <c r="AQ203" s="25">
        <f t="shared" si="125"/>
        <v>693626.4</v>
      </c>
      <c r="AR203" s="25">
        <f t="shared" si="126"/>
        <v>602659.3600000001</v>
      </c>
      <c r="AS203" s="25">
        <f t="shared" si="127"/>
        <v>431475.56</v>
      </c>
      <c r="AT203" s="25">
        <f t="shared" si="128"/>
        <v>460100</v>
      </c>
      <c r="AU203" s="25">
        <f t="shared" si="148"/>
        <v>5300000</v>
      </c>
      <c r="AV203" s="25">
        <f t="shared" si="129"/>
        <v>5300000</v>
      </c>
      <c r="AW203" s="25">
        <f t="shared" si="130"/>
        <v>4308334.2970934</v>
      </c>
      <c r="AX203" s="25">
        <f t="shared" si="131"/>
        <v>3588335.4347244</v>
      </c>
      <c r="AY203" s="25">
        <f t="shared" si="149"/>
        <v>3958213.280661</v>
      </c>
      <c r="BA203" s="61" t="s">
        <v>568</v>
      </c>
      <c r="BB203" s="61" t="s">
        <v>569</v>
      </c>
      <c r="BC203" s="103">
        <v>0</v>
      </c>
      <c r="BD203" s="93">
        <v>0</v>
      </c>
      <c r="BE203" s="93">
        <v>963370</v>
      </c>
      <c r="BF203" s="93">
        <v>673855</v>
      </c>
      <c r="BG203" s="93">
        <v>609760</v>
      </c>
      <c r="BH203" s="104">
        <v>693082</v>
      </c>
      <c r="BI203" s="103">
        <v>5300000</v>
      </c>
      <c r="BJ203" s="93">
        <v>5300000</v>
      </c>
      <c r="BK203" s="93">
        <v>5300000</v>
      </c>
      <c r="BL203" s="93">
        <v>5300000</v>
      </c>
      <c r="BM203" s="93">
        <v>5300000</v>
      </c>
      <c r="BN203" s="104">
        <v>5300000</v>
      </c>
      <c r="BP203" s="25">
        <f t="shared" si="150"/>
        <v>0</v>
      </c>
      <c r="BQ203" s="25">
        <f t="shared" si="132"/>
        <v>693626.4</v>
      </c>
      <c r="BR203" s="25">
        <f t="shared" si="133"/>
        <v>754919.2</v>
      </c>
      <c r="BS203" s="25">
        <f t="shared" si="134"/>
        <v>627706.6000000001</v>
      </c>
      <c r="BT203" s="25">
        <f t="shared" si="135"/>
        <v>669751.84</v>
      </c>
      <c r="BU203" s="25">
        <f t="shared" si="151"/>
        <v>5300000</v>
      </c>
      <c r="BV203" s="25">
        <f t="shared" si="152"/>
        <v>5300000</v>
      </c>
      <c r="BW203" s="25">
        <f t="shared" si="153"/>
        <v>5300000</v>
      </c>
      <c r="BX203" s="25">
        <f t="shared" si="136"/>
        <v>5300000</v>
      </c>
      <c r="BY203" s="25">
        <f t="shared" si="154"/>
        <v>5300000</v>
      </c>
      <c r="CA203" s="59">
        <f t="shared" si="155"/>
        <v>0</v>
      </c>
      <c r="CB203" s="59">
        <f t="shared" si="156"/>
        <v>0</v>
      </c>
      <c r="CC203" s="59">
        <f t="shared" si="157"/>
        <v>-152259.83999999985</v>
      </c>
      <c r="CD203" s="59">
        <f t="shared" si="158"/>
        <v>-196231.0400000001</v>
      </c>
      <c r="CE203" s="59">
        <f t="shared" si="159"/>
        <v>-209651.83999999997</v>
      </c>
      <c r="CF203" s="59">
        <f t="shared" si="160"/>
        <v>0</v>
      </c>
      <c r="CG203" s="59">
        <f t="shared" si="161"/>
        <v>0</v>
      </c>
      <c r="CH203" s="59">
        <f t="shared" si="162"/>
        <v>-991665.7029066002</v>
      </c>
      <c r="CI203" s="59">
        <f t="shared" si="163"/>
        <v>-1711664.5652756002</v>
      </c>
      <c r="CJ203" s="59">
        <f t="shared" si="164"/>
        <v>-1341786.719339</v>
      </c>
    </row>
    <row r="204" spans="1:88" ht="15">
      <c r="A204" s="61" t="s">
        <v>102</v>
      </c>
      <c r="B204" s="61" t="s">
        <v>103</v>
      </c>
      <c r="C204" s="80">
        <v>8148967</v>
      </c>
      <c r="D204" s="67">
        <v>9534512</v>
      </c>
      <c r="E204" s="75">
        <v>11940027</v>
      </c>
      <c r="F204" s="76">
        <v>8129011</v>
      </c>
      <c r="G204" s="75">
        <v>8073566</v>
      </c>
      <c r="H204" s="76">
        <v>8043701</v>
      </c>
      <c r="I204" s="82">
        <v>51000000</v>
      </c>
      <c r="J204" s="69">
        <v>52500000</v>
      </c>
      <c r="K204" s="77">
        <v>52500000</v>
      </c>
      <c r="L204" s="78">
        <v>41168535.818</v>
      </c>
      <c r="M204" s="77">
        <v>40909133.728</v>
      </c>
      <c r="N204" s="78">
        <v>40814126.033</v>
      </c>
      <c r="P204" s="25">
        <f t="shared" si="137"/>
        <v>9146559.4</v>
      </c>
      <c r="Q204" s="25">
        <f t="shared" si="138"/>
        <v>11266482.8</v>
      </c>
      <c r="R204" s="25">
        <f t="shared" si="139"/>
        <v>9196095.48</v>
      </c>
      <c r="S204" s="25">
        <f t="shared" si="140"/>
        <v>8089090.6</v>
      </c>
      <c r="T204" s="25">
        <f t="shared" si="141"/>
        <v>8052063.2</v>
      </c>
      <c r="U204" s="25">
        <f t="shared" si="142"/>
        <v>51789300</v>
      </c>
      <c r="V204" s="25">
        <f t="shared" si="143"/>
        <v>52500000</v>
      </c>
      <c r="W204" s="25">
        <f t="shared" si="144"/>
        <v>46537383.5474316</v>
      </c>
      <c r="X204" s="25">
        <f t="shared" si="145"/>
        <v>41032038.438242</v>
      </c>
      <c r="Y204" s="25">
        <f t="shared" si="146"/>
        <v>40859140.678891</v>
      </c>
      <c r="AA204" s="61" t="s">
        <v>102</v>
      </c>
      <c r="AB204" s="61" t="s">
        <v>103</v>
      </c>
      <c r="AC204" s="103">
        <v>8148967</v>
      </c>
      <c r="AD204" s="93">
        <v>9534512</v>
      </c>
      <c r="AE204" s="93">
        <v>11940027</v>
      </c>
      <c r="AF204" s="93">
        <v>5741950</v>
      </c>
      <c r="AG204" s="93">
        <v>5873570</v>
      </c>
      <c r="AH204" s="104">
        <v>6548600</v>
      </c>
      <c r="AI204" s="103">
        <v>51000000</v>
      </c>
      <c r="AJ204" s="93">
        <v>52500000</v>
      </c>
      <c r="AK204" s="93">
        <v>52500000</v>
      </c>
      <c r="AL204" s="93">
        <v>28006654.674</v>
      </c>
      <c r="AM204" s="93">
        <v>30949761.542</v>
      </c>
      <c r="AN204" s="104">
        <v>34266610.262</v>
      </c>
      <c r="AP204" s="25">
        <f t="shared" si="147"/>
        <v>9146559.4</v>
      </c>
      <c r="AQ204" s="25">
        <f t="shared" si="125"/>
        <v>11266482.8</v>
      </c>
      <c r="AR204" s="25">
        <f t="shared" si="126"/>
        <v>7477411.5600000005</v>
      </c>
      <c r="AS204" s="25">
        <f t="shared" si="127"/>
        <v>5836716.399999999</v>
      </c>
      <c r="AT204" s="25">
        <f t="shared" si="128"/>
        <v>6359591.6</v>
      </c>
      <c r="AU204" s="25">
        <f t="shared" si="148"/>
        <v>51789300</v>
      </c>
      <c r="AV204" s="25">
        <f t="shared" si="129"/>
        <v>52500000</v>
      </c>
      <c r="AW204" s="25">
        <f t="shared" si="130"/>
        <v>39611601.6894588</v>
      </c>
      <c r="AX204" s="25">
        <f t="shared" si="131"/>
        <v>29555317.5079416</v>
      </c>
      <c r="AY204" s="25">
        <f t="shared" si="149"/>
        <v>32695087.338464</v>
      </c>
      <c r="BA204" s="61" t="s">
        <v>102</v>
      </c>
      <c r="BB204" s="61" t="s">
        <v>103</v>
      </c>
      <c r="BC204" s="103">
        <v>8148967</v>
      </c>
      <c r="BD204" s="93">
        <v>9534512</v>
      </c>
      <c r="BE204" s="93">
        <v>11940027</v>
      </c>
      <c r="BF204" s="93">
        <v>8350911</v>
      </c>
      <c r="BG204" s="93">
        <v>8539519</v>
      </c>
      <c r="BH204" s="104">
        <v>9521687</v>
      </c>
      <c r="BI204" s="103">
        <v>51000000</v>
      </c>
      <c r="BJ204" s="93">
        <v>52500000</v>
      </c>
      <c r="BK204" s="93">
        <v>52500000</v>
      </c>
      <c r="BL204" s="93">
        <v>42508150.26</v>
      </c>
      <c r="BM204" s="93">
        <v>46953147.71</v>
      </c>
      <c r="BN204" s="104">
        <v>51986728.66</v>
      </c>
      <c r="BP204" s="25">
        <f t="shared" si="150"/>
        <v>9146559.4</v>
      </c>
      <c r="BQ204" s="25">
        <f t="shared" si="132"/>
        <v>11266482.8</v>
      </c>
      <c r="BR204" s="25">
        <f t="shared" si="133"/>
        <v>9355863.48</v>
      </c>
      <c r="BS204" s="25">
        <f t="shared" si="134"/>
        <v>8486708.76</v>
      </c>
      <c r="BT204" s="25">
        <f t="shared" si="135"/>
        <v>9246679.96</v>
      </c>
      <c r="BU204" s="25">
        <f t="shared" si="151"/>
        <v>51789300</v>
      </c>
      <c r="BV204" s="25">
        <f t="shared" si="152"/>
        <v>52500000</v>
      </c>
      <c r="BW204" s="25">
        <f t="shared" si="153"/>
        <v>47242288.666812</v>
      </c>
      <c r="BX204" s="25">
        <f t="shared" si="136"/>
        <v>44847107.91819</v>
      </c>
      <c r="BY204" s="25">
        <f t="shared" si="154"/>
        <v>49601818.00589</v>
      </c>
      <c r="CA204" s="59">
        <f t="shared" si="155"/>
        <v>0</v>
      </c>
      <c r="CB204" s="59">
        <f t="shared" si="156"/>
        <v>0</v>
      </c>
      <c r="CC204" s="59">
        <f t="shared" si="157"/>
        <v>-1878451.92</v>
      </c>
      <c r="CD204" s="59">
        <f t="shared" si="158"/>
        <v>-2649992.3600000003</v>
      </c>
      <c r="CE204" s="59">
        <f t="shared" si="159"/>
        <v>-2887088.3600000013</v>
      </c>
      <c r="CF204" s="59">
        <f t="shared" si="160"/>
        <v>0</v>
      </c>
      <c r="CG204" s="59">
        <f t="shared" si="161"/>
        <v>0</v>
      </c>
      <c r="CH204" s="59">
        <f t="shared" si="162"/>
        <v>-7630686.9773532</v>
      </c>
      <c r="CI204" s="59">
        <f t="shared" si="163"/>
        <v>-15291790.410248403</v>
      </c>
      <c r="CJ204" s="59">
        <f t="shared" si="164"/>
        <v>-16906730.667425998</v>
      </c>
    </row>
    <row r="205" spans="1:88" ht="15">
      <c r="A205" s="61" t="s">
        <v>382</v>
      </c>
      <c r="B205" s="61" t="s">
        <v>383</v>
      </c>
      <c r="C205" s="80">
        <v>31073</v>
      </c>
      <c r="D205" s="67">
        <v>33303</v>
      </c>
      <c r="E205" s="75">
        <v>44441</v>
      </c>
      <c r="F205" s="76">
        <v>32621</v>
      </c>
      <c r="G205" s="75">
        <v>32399</v>
      </c>
      <c r="H205" s="76">
        <v>32295</v>
      </c>
      <c r="I205" s="82">
        <v>75000</v>
      </c>
      <c r="J205" s="69">
        <v>75000</v>
      </c>
      <c r="K205" s="77">
        <v>75000</v>
      </c>
      <c r="L205" s="78">
        <v>75000</v>
      </c>
      <c r="M205" s="77">
        <v>75000</v>
      </c>
      <c r="N205" s="78">
        <v>75000</v>
      </c>
      <c r="P205" s="25">
        <f t="shared" si="137"/>
        <v>32678.6</v>
      </c>
      <c r="Q205" s="25">
        <f t="shared" si="138"/>
        <v>41322.36</v>
      </c>
      <c r="R205" s="25">
        <f t="shared" si="139"/>
        <v>35930.6</v>
      </c>
      <c r="S205" s="25">
        <f t="shared" si="140"/>
        <v>32461.16</v>
      </c>
      <c r="T205" s="25">
        <f t="shared" si="141"/>
        <v>32324.12</v>
      </c>
      <c r="U205" s="25">
        <f t="shared" si="142"/>
        <v>75000</v>
      </c>
      <c r="V205" s="25">
        <f t="shared" si="143"/>
        <v>75000</v>
      </c>
      <c r="W205" s="25">
        <f t="shared" si="144"/>
        <v>75000</v>
      </c>
      <c r="X205" s="25">
        <f t="shared" si="145"/>
        <v>75000</v>
      </c>
      <c r="Y205" s="25">
        <f t="shared" si="146"/>
        <v>75000</v>
      </c>
      <c r="AA205" s="61" t="s">
        <v>382</v>
      </c>
      <c r="AB205" s="61" t="s">
        <v>383</v>
      </c>
      <c r="AC205" s="103">
        <v>31073</v>
      </c>
      <c r="AD205" s="93">
        <v>33303</v>
      </c>
      <c r="AE205" s="93">
        <v>44441</v>
      </c>
      <c r="AF205" s="93">
        <v>22197</v>
      </c>
      <c r="AG205" s="93">
        <v>17597</v>
      </c>
      <c r="AH205" s="104">
        <v>19352</v>
      </c>
      <c r="AI205" s="103">
        <v>75000</v>
      </c>
      <c r="AJ205" s="93">
        <v>75000</v>
      </c>
      <c r="AK205" s="93">
        <v>75000</v>
      </c>
      <c r="AL205" s="93">
        <v>75000</v>
      </c>
      <c r="AM205" s="93">
        <v>75000</v>
      </c>
      <c r="AN205" s="104">
        <v>75000</v>
      </c>
      <c r="AP205" s="25">
        <f t="shared" si="147"/>
        <v>32678.6</v>
      </c>
      <c r="AQ205" s="25">
        <f t="shared" si="125"/>
        <v>41322.36</v>
      </c>
      <c r="AR205" s="25">
        <f t="shared" si="126"/>
        <v>28425.32</v>
      </c>
      <c r="AS205" s="25">
        <f t="shared" si="127"/>
        <v>18885</v>
      </c>
      <c r="AT205" s="25">
        <f t="shared" si="128"/>
        <v>18860.6</v>
      </c>
      <c r="AU205" s="25">
        <f t="shared" si="148"/>
        <v>75000</v>
      </c>
      <c r="AV205" s="25">
        <f t="shared" si="129"/>
        <v>75000</v>
      </c>
      <c r="AW205" s="25">
        <f t="shared" si="130"/>
        <v>75000</v>
      </c>
      <c r="AX205" s="25">
        <f t="shared" si="131"/>
        <v>75000</v>
      </c>
      <c r="AY205" s="25">
        <f t="shared" si="149"/>
        <v>75000</v>
      </c>
      <c r="BA205" s="61" t="s">
        <v>382</v>
      </c>
      <c r="BB205" s="61" t="s">
        <v>383</v>
      </c>
      <c r="BC205" s="103">
        <v>31073</v>
      </c>
      <c r="BD205" s="93">
        <v>33303</v>
      </c>
      <c r="BE205" s="93">
        <v>44441</v>
      </c>
      <c r="BF205" s="93">
        <v>32297</v>
      </c>
      <c r="BG205" s="93">
        <v>25604</v>
      </c>
      <c r="BH205" s="104">
        <v>28128</v>
      </c>
      <c r="BI205" s="103">
        <v>75000</v>
      </c>
      <c r="BJ205" s="93">
        <v>75000</v>
      </c>
      <c r="BK205" s="93">
        <v>75000</v>
      </c>
      <c r="BL205" s="93">
        <v>75000</v>
      </c>
      <c r="BM205" s="93">
        <v>75000</v>
      </c>
      <c r="BN205" s="104">
        <v>75000</v>
      </c>
      <c r="BP205" s="25">
        <f t="shared" si="150"/>
        <v>32678.6</v>
      </c>
      <c r="BQ205" s="25">
        <f t="shared" si="132"/>
        <v>41322.36</v>
      </c>
      <c r="BR205" s="25">
        <f t="shared" si="133"/>
        <v>35697.32</v>
      </c>
      <c r="BS205" s="25">
        <f t="shared" si="134"/>
        <v>27478.04</v>
      </c>
      <c r="BT205" s="25">
        <f t="shared" si="135"/>
        <v>27421.28</v>
      </c>
      <c r="BU205" s="25">
        <f t="shared" si="151"/>
        <v>75000</v>
      </c>
      <c r="BV205" s="25">
        <f t="shared" si="152"/>
        <v>75000</v>
      </c>
      <c r="BW205" s="25">
        <f t="shared" si="153"/>
        <v>75000</v>
      </c>
      <c r="BX205" s="25">
        <f t="shared" si="136"/>
        <v>75000</v>
      </c>
      <c r="BY205" s="25">
        <f t="shared" si="154"/>
        <v>75000</v>
      </c>
      <c r="CA205" s="59">
        <f t="shared" si="155"/>
        <v>0</v>
      </c>
      <c r="CB205" s="59">
        <f t="shared" si="156"/>
        <v>0</v>
      </c>
      <c r="CC205" s="59">
        <f t="shared" si="157"/>
        <v>-7272</v>
      </c>
      <c r="CD205" s="59">
        <f t="shared" si="158"/>
        <v>-8593.04</v>
      </c>
      <c r="CE205" s="59">
        <f t="shared" si="159"/>
        <v>-8560.68</v>
      </c>
      <c r="CF205" s="59">
        <f t="shared" si="160"/>
        <v>0</v>
      </c>
      <c r="CG205" s="59">
        <f t="shared" si="161"/>
        <v>0</v>
      </c>
      <c r="CH205" s="59">
        <f t="shared" si="162"/>
        <v>0</v>
      </c>
      <c r="CI205" s="59">
        <f t="shared" si="163"/>
        <v>0</v>
      </c>
      <c r="CJ205" s="59">
        <f t="shared" si="164"/>
        <v>0</v>
      </c>
    </row>
    <row r="206" spans="1:88" ht="15">
      <c r="A206" s="61" t="s">
        <v>386</v>
      </c>
      <c r="B206" s="61" t="s">
        <v>387</v>
      </c>
      <c r="C206" s="80">
        <v>207031</v>
      </c>
      <c r="D206" s="67">
        <v>266479</v>
      </c>
      <c r="E206" s="75">
        <v>275630</v>
      </c>
      <c r="F206" s="76">
        <v>214977</v>
      </c>
      <c r="G206" s="75">
        <v>213762</v>
      </c>
      <c r="H206" s="76">
        <v>212969</v>
      </c>
      <c r="I206" s="82">
        <v>540095</v>
      </c>
      <c r="J206" s="69">
        <v>540095</v>
      </c>
      <c r="K206" s="77">
        <v>540095</v>
      </c>
      <c r="L206" s="78">
        <v>540095</v>
      </c>
      <c r="M206" s="77">
        <v>540095</v>
      </c>
      <c r="N206" s="78">
        <v>540095</v>
      </c>
      <c r="P206" s="25">
        <f t="shared" si="137"/>
        <v>249833.56</v>
      </c>
      <c r="Q206" s="25">
        <f t="shared" si="138"/>
        <v>273067.72000000003</v>
      </c>
      <c r="R206" s="25">
        <f t="shared" si="139"/>
        <v>231959.84000000003</v>
      </c>
      <c r="S206" s="25">
        <f t="shared" si="140"/>
        <v>214102.19999999998</v>
      </c>
      <c r="T206" s="25">
        <f t="shared" si="141"/>
        <v>213191.04</v>
      </c>
      <c r="U206" s="25">
        <f t="shared" si="142"/>
        <v>540095</v>
      </c>
      <c r="V206" s="25">
        <f t="shared" si="143"/>
        <v>540095</v>
      </c>
      <c r="W206" s="25">
        <f t="shared" si="144"/>
        <v>540095</v>
      </c>
      <c r="X206" s="25">
        <f t="shared" si="145"/>
        <v>540095</v>
      </c>
      <c r="Y206" s="25">
        <f t="shared" si="146"/>
        <v>540095</v>
      </c>
      <c r="AA206" s="61" t="s">
        <v>386</v>
      </c>
      <c r="AB206" s="61" t="s">
        <v>387</v>
      </c>
      <c r="AC206" s="103">
        <v>207031</v>
      </c>
      <c r="AD206" s="93">
        <v>266479</v>
      </c>
      <c r="AE206" s="93">
        <v>275630</v>
      </c>
      <c r="AF206" s="93">
        <v>146054</v>
      </c>
      <c r="AG206" s="93">
        <v>160883</v>
      </c>
      <c r="AH206" s="104">
        <v>178386</v>
      </c>
      <c r="AI206" s="103">
        <v>540095</v>
      </c>
      <c r="AJ206" s="93">
        <v>540095</v>
      </c>
      <c r="AK206" s="93">
        <v>540095</v>
      </c>
      <c r="AL206" s="93">
        <v>540095</v>
      </c>
      <c r="AM206" s="93">
        <v>540095</v>
      </c>
      <c r="AN206" s="104">
        <v>540095</v>
      </c>
      <c r="AP206" s="25">
        <f t="shared" si="147"/>
        <v>249833.56</v>
      </c>
      <c r="AQ206" s="25">
        <f t="shared" si="125"/>
        <v>273067.72000000003</v>
      </c>
      <c r="AR206" s="25">
        <f t="shared" si="126"/>
        <v>182335.28</v>
      </c>
      <c r="AS206" s="25">
        <f t="shared" si="127"/>
        <v>156730.88</v>
      </c>
      <c r="AT206" s="25">
        <f t="shared" si="128"/>
        <v>173485.16</v>
      </c>
      <c r="AU206" s="25">
        <f t="shared" si="148"/>
        <v>540095</v>
      </c>
      <c r="AV206" s="25">
        <f t="shared" si="129"/>
        <v>540095</v>
      </c>
      <c r="AW206" s="25">
        <f t="shared" si="130"/>
        <v>540095</v>
      </c>
      <c r="AX206" s="25">
        <f t="shared" si="131"/>
        <v>540095</v>
      </c>
      <c r="AY206" s="25">
        <f t="shared" si="149"/>
        <v>540095</v>
      </c>
      <c r="BA206" s="61" t="s">
        <v>386</v>
      </c>
      <c r="BB206" s="61" t="s">
        <v>387</v>
      </c>
      <c r="BC206" s="103">
        <v>207031</v>
      </c>
      <c r="BD206" s="93">
        <v>266479</v>
      </c>
      <c r="BE206" s="93">
        <v>275630</v>
      </c>
      <c r="BF206" s="93">
        <v>212604</v>
      </c>
      <c r="BG206" s="93">
        <v>234052</v>
      </c>
      <c r="BH206" s="104">
        <v>259375</v>
      </c>
      <c r="BI206" s="103">
        <v>540095</v>
      </c>
      <c r="BJ206" s="93">
        <v>540095</v>
      </c>
      <c r="BK206" s="93">
        <v>540095</v>
      </c>
      <c r="BL206" s="93">
        <v>540095</v>
      </c>
      <c r="BM206" s="93">
        <v>540095</v>
      </c>
      <c r="BN206" s="104">
        <v>540095</v>
      </c>
      <c r="BP206" s="25">
        <f t="shared" si="150"/>
        <v>249833.56</v>
      </c>
      <c r="BQ206" s="25">
        <f t="shared" si="132"/>
        <v>273067.72000000003</v>
      </c>
      <c r="BR206" s="25">
        <f t="shared" si="133"/>
        <v>230251.28000000003</v>
      </c>
      <c r="BS206" s="25">
        <f t="shared" si="134"/>
        <v>228046.56</v>
      </c>
      <c r="BT206" s="25">
        <f t="shared" si="135"/>
        <v>252284.56</v>
      </c>
      <c r="BU206" s="25">
        <f t="shared" si="151"/>
        <v>540095</v>
      </c>
      <c r="BV206" s="25">
        <f t="shared" si="152"/>
        <v>540095</v>
      </c>
      <c r="BW206" s="25">
        <f t="shared" si="153"/>
        <v>540095</v>
      </c>
      <c r="BX206" s="25">
        <f t="shared" si="136"/>
        <v>540095</v>
      </c>
      <c r="BY206" s="25">
        <f t="shared" si="154"/>
        <v>540095</v>
      </c>
      <c r="CA206" s="59">
        <f t="shared" si="155"/>
        <v>0</v>
      </c>
      <c r="CB206" s="59">
        <f t="shared" si="156"/>
        <v>0</v>
      </c>
      <c r="CC206" s="59">
        <f t="shared" si="157"/>
        <v>-47916.00000000003</v>
      </c>
      <c r="CD206" s="59">
        <f t="shared" si="158"/>
        <v>-71315.68</v>
      </c>
      <c r="CE206" s="59">
        <f t="shared" si="159"/>
        <v>-78799.4</v>
      </c>
      <c r="CF206" s="59">
        <f t="shared" si="160"/>
        <v>0</v>
      </c>
      <c r="CG206" s="59">
        <f t="shared" si="161"/>
        <v>0</v>
      </c>
      <c r="CH206" s="59">
        <f t="shared" si="162"/>
        <v>0</v>
      </c>
      <c r="CI206" s="59">
        <f t="shared" si="163"/>
        <v>0</v>
      </c>
      <c r="CJ206" s="59">
        <f t="shared" si="164"/>
        <v>0</v>
      </c>
    </row>
    <row r="207" spans="1:88" ht="15">
      <c r="A207" s="61" t="s">
        <v>286</v>
      </c>
      <c r="B207" s="61" t="s">
        <v>287</v>
      </c>
      <c r="C207" s="80">
        <v>2422575</v>
      </c>
      <c r="D207" s="67">
        <v>2802942</v>
      </c>
      <c r="E207" s="75">
        <v>2813829</v>
      </c>
      <c r="F207" s="76">
        <v>2484944</v>
      </c>
      <c r="G207" s="75">
        <v>2469176</v>
      </c>
      <c r="H207" s="76">
        <v>2462484</v>
      </c>
      <c r="I207" s="82">
        <v>628000</v>
      </c>
      <c r="J207" s="69">
        <v>628000</v>
      </c>
      <c r="K207" s="77">
        <v>628000</v>
      </c>
      <c r="L207" s="78">
        <v>628000</v>
      </c>
      <c r="M207" s="77">
        <v>628000</v>
      </c>
      <c r="N207" s="78">
        <v>628000</v>
      </c>
      <c r="P207" s="25">
        <f t="shared" si="137"/>
        <v>2696439.24</v>
      </c>
      <c r="Q207" s="25">
        <f t="shared" si="138"/>
        <v>2810780.64</v>
      </c>
      <c r="R207" s="25">
        <f t="shared" si="139"/>
        <v>2577031.8</v>
      </c>
      <c r="S207" s="25">
        <f t="shared" si="140"/>
        <v>2473591.04</v>
      </c>
      <c r="T207" s="25">
        <f t="shared" si="141"/>
        <v>2464357.76</v>
      </c>
      <c r="U207" s="25">
        <f t="shared" si="142"/>
        <v>628000</v>
      </c>
      <c r="V207" s="25">
        <f t="shared" si="143"/>
        <v>628000</v>
      </c>
      <c r="W207" s="25">
        <f t="shared" si="144"/>
        <v>628000</v>
      </c>
      <c r="X207" s="25">
        <f t="shared" si="145"/>
        <v>628000</v>
      </c>
      <c r="Y207" s="25">
        <f t="shared" si="146"/>
        <v>628000</v>
      </c>
      <c r="AA207" s="61" t="s">
        <v>286</v>
      </c>
      <c r="AB207" s="61" t="s">
        <v>287</v>
      </c>
      <c r="AC207" s="103">
        <v>2422575</v>
      </c>
      <c r="AD207" s="93">
        <v>2802942</v>
      </c>
      <c r="AE207" s="93">
        <v>2813829</v>
      </c>
      <c r="AF207" s="93">
        <v>1755417</v>
      </c>
      <c r="AG207" s="93">
        <v>1950284</v>
      </c>
      <c r="AH207" s="104">
        <v>2147899</v>
      </c>
      <c r="AI207" s="103">
        <v>628000</v>
      </c>
      <c r="AJ207" s="93">
        <v>628000</v>
      </c>
      <c r="AK207" s="93">
        <v>628000</v>
      </c>
      <c r="AL207" s="93">
        <v>628000</v>
      </c>
      <c r="AM207" s="93">
        <v>628000</v>
      </c>
      <c r="AN207" s="104">
        <v>628000</v>
      </c>
      <c r="AP207" s="25">
        <f t="shared" si="147"/>
        <v>2696439.24</v>
      </c>
      <c r="AQ207" s="25">
        <f t="shared" si="125"/>
        <v>2810780.64</v>
      </c>
      <c r="AR207" s="25">
        <f t="shared" si="126"/>
        <v>2051772.36</v>
      </c>
      <c r="AS207" s="25">
        <f t="shared" si="127"/>
        <v>1895721.24</v>
      </c>
      <c r="AT207" s="25">
        <f t="shared" si="128"/>
        <v>2092566.8</v>
      </c>
      <c r="AU207" s="25">
        <f t="shared" si="148"/>
        <v>628000</v>
      </c>
      <c r="AV207" s="25">
        <f t="shared" si="129"/>
        <v>628000</v>
      </c>
      <c r="AW207" s="25">
        <f t="shared" si="130"/>
        <v>628000</v>
      </c>
      <c r="AX207" s="25">
        <f t="shared" si="131"/>
        <v>628000</v>
      </c>
      <c r="AY207" s="25">
        <f t="shared" si="149"/>
        <v>628000</v>
      </c>
      <c r="BA207" s="61" t="s">
        <v>286</v>
      </c>
      <c r="BB207" s="61" t="s">
        <v>287</v>
      </c>
      <c r="BC207" s="103">
        <v>2422575</v>
      </c>
      <c r="BD207" s="93">
        <v>2802942</v>
      </c>
      <c r="BE207" s="93">
        <v>2813829</v>
      </c>
      <c r="BF207" s="93">
        <v>2553043</v>
      </c>
      <c r="BG207" s="93">
        <v>2730917</v>
      </c>
      <c r="BH207" s="104">
        <v>2721486</v>
      </c>
      <c r="BI207" s="103">
        <v>628000</v>
      </c>
      <c r="BJ207" s="93">
        <v>628000</v>
      </c>
      <c r="BK207" s="93">
        <v>628000</v>
      </c>
      <c r="BL207" s="93">
        <v>628000</v>
      </c>
      <c r="BM207" s="93">
        <v>628000</v>
      </c>
      <c r="BN207" s="104">
        <v>628000</v>
      </c>
      <c r="BP207" s="25">
        <f t="shared" si="150"/>
        <v>2696439.24</v>
      </c>
      <c r="BQ207" s="25">
        <f t="shared" si="132"/>
        <v>2810780.64</v>
      </c>
      <c r="BR207" s="25">
        <f t="shared" si="133"/>
        <v>2626063.08</v>
      </c>
      <c r="BS207" s="25">
        <f t="shared" si="134"/>
        <v>2681112.2800000003</v>
      </c>
      <c r="BT207" s="25">
        <f t="shared" si="135"/>
        <v>2724126.68</v>
      </c>
      <c r="BU207" s="25">
        <f t="shared" si="151"/>
        <v>628000</v>
      </c>
      <c r="BV207" s="25">
        <f t="shared" si="152"/>
        <v>628000</v>
      </c>
      <c r="BW207" s="25">
        <f t="shared" si="153"/>
        <v>628000</v>
      </c>
      <c r="BX207" s="25">
        <f t="shared" si="136"/>
        <v>628000</v>
      </c>
      <c r="BY207" s="25">
        <f t="shared" si="154"/>
        <v>628000</v>
      </c>
      <c r="CA207" s="59">
        <f t="shared" si="155"/>
        <v>0</v>
      </c>
      <c r="CB207" s="59">
        <f t="shared" si="156"/>
        <v>0</v>
      </c>
      <c r="CC207" s="59">
        <f t="shared" si="157"/>
        <v>-574290.72</v>
      </c>
      <c r="CD207" s="59">
        <f t="shared" si="158"/>
        <v>-785391.0400000003</v>
      </c>
      <c r="CE207" s="59">
        <f t="shared" si="159"/>
        <v>-631559.8800000001</v>
      </c>
      <c r="CF207" s="59">
        <f t="shared" si="160"/>
        <v>0</v>
      </c>
      <c r="CG207" s="59">
        <f t="shared" si="161"/>
        <v>0</v>
      </c>
      <c r="CH207" s="59">
        <f t="shared" si="162"/>
        <v>0</v>
      </c>
      <c r="CI207" s="59">
        <f t="shared" si="163"/>
        <v>0</v>
      </c>
      <c r="CJ207" s="59">
        <f t="shared" si="164"/>
        <v>0</v>
      </c>
    </row>
    <row r="208" spans="1:88" ht="15">
      <c r="A208" s="61" t="s">
        <v>370</v>
      </c>
      <c r="B208" s="61" t="s">
        <v>961</v>
      </c>
      <c r="C208" s="80">
        <v>156194</v>
      </c>
      <c r="D208" s="67">
        <v>193576</v>
      </c>
      <c r="E208" s="75">
        <v>240229</v>
      </c>
      <c r="F208" s="76">
        <v>174834</v>
      </c>
      <c r="G208" s="75">
        <v>173725</v>
      </c>
      <c r="H208" s="76">
        <v>173172</v>
      </c>
      <c r="I208" s="82">
        <v>470000</v>
      </c>
      <c r="J208" s="69">
        <v>550000</v>
      </c>
      <c r="K208" s="77">
        <v>550000</v>
      </c>
      <c r="L208" s="78">
        <v>476769.637</v>
      </c>
      <c r="M208" s="77">
        <v>473717.843</v>
      </c>
      <c r="N208" s="78">
        <v>472620.304</v>
      </c>
      <c r="P208" s="25">
        <f t="shared" si="137"/>
        <v>183109.04</v>
      </c>
      <c r="Q208" s="25">
        <f t="shared" si="138"/>
        <v>227166.16</v>
      </c>
      <c r="R208" s="25">
        <f t="shared" si="139"/>
        <v>193144.6</v>
      </c>
      <c r="S208" s="25">
        <f t="shared" si="140"/>
        <v>174035.52000000002</v>
      </c>
      <c r="T208" s="25">
        <f t="shared" si="141"/>
        <v>173326.84</v>
      </c>
      <c r="U208" s="25">
        <f t="shared" si="142"/>
        <v>512096</v>
      </c>
      <c r="V208" s="25">
        <f t="shared" si="143"/>
        <v>550000</v>
      </c>
      <c r="W208" s="25">
        <f t="shared" si="144"/>
        <v>511466.1829894</v>
      </c>
      <c r="X208" s="25">
        <f t="shared" si="145"/>
        <v>475163.7829972</v>
      </c>
      <c r="Y208" s="25">
        <f t="shared" si="146"/>
        <v>473140.31797820004</v>
      </c>
      <c r="AA208" s="61" t="s">
        <v>370</v>
      </c>
      <c r="AB208" s="61" t="s">
        <v>961</v>
      </c>
      <c r="AC208" s="103">
        <v>156194</v>
      </c>
      <c r="AD208" s="93">
        <v>193576</v>
      </c>
      <c r="AE208" s="93">
        <v>240229</v>
      </c>
      <c r="AF208" s="93">
        <v>123594</v>
      </c>
      <c r="AG208" s="93">
        <v>126534</v>
      </c>
      <c r="AH208" s="104">
        <v>138113</v>
      </c>
      <c r="AI208" s="103">
        <v>470000</v>
      </c>
      <c r="AJ208" s="93">
        <v>550000</v>
      </c>
      <c r="AK208" s="93">
        <v>550000</v>
      </c>
      <c r="AL208" s="93">
        <v>338293.116</v>
      </c>
      <c r="AM208" s="93">
        <v>368304.571</v>
      </c>
      <c r="AN208" s="104">
        <v>405300.98199999996</v>
      </c>
      <c r="AP208" s="25">
        <f t="shared" si="147"/>
        <v>183109.04</v>
      </c>
      <c r="AQ208" s="25">
        <f t="shared" si="125"/>
        <v>227166.16</v>
      </c>
      <c r="AR208" s="25">
        <f t="shared" si="126"/>
        <v>156251.8</v>
      </c>
      <c r="AS208" s="25">
        <f t="shared" si="127"/>
        <v>125710.79999999999</v>
      </c>
      <c r="AT208" s="25">
        <f t="shared" si="128"/>
        <v>134870.88</v>
      </c>
      <c r="AU208" s="25">
        <f t="shared" si="148"/>
        <v>512096</v>
      </c>
      <c r="AV208" s="25">
        <f t="shared" si="129"/>
        <v>550000</v>
      </c>
      <c r="AW208" s="25">
        <f t="shared" si="130"/>
        <v>438599.8376392</v>
      </c>
      <c r="AX208" s="25">
        <f t="shared" si="131"/>
        <v>354085.143621</v>
      </c>
      <c r="AY208" s="25">
        <f t="shared" si="149"/>
        <v>387772.0824682</v>
      </c>
      <c r="BA208" s="61" t="s">
        <v>370</v>
      </c>
      <c r="BB208" s="61" t="s">
        <v>961</v>
      </c>
      <c r="BC208" s="103">
        <v>156194</v>
      </c>
      <c r="BD208" s="93">
        <v>193576</v>
      </c>
      <c r="BE208" s="93">
        <v>240229</v>
      </c>
      <c r="BF208" s="93">
        <v>179792</v>
      </c>
      <c r="BG208" s="93">
        <v>183935</v>
      </c>
      <c r="BH208" s="104">
        <v>200748</v>
      </c>
      <c r="BI208" s="103">
        <v>470000</v>
      </c>
      <c r="BJ208" s="93">
        <v>550000</v>
      </c>
      <c r="BK208" s="93">
        <v>550000</v>
      </c>
      <c r="BL208" s="93">
        <v>491920.289</v>
      </c>
      <c r="BM208" s="93">
        <v>535699.768</v>
      </c>
      <c r="BN208" s="104">
        <v>550000</v>
      </c>
      <c r="BP208" s="25">
        <f t="shared" si="150"/>
        <v>183109.04</v>
      </c>
      <c r="BQ208" s="25">
        <f t="shared" si="132"/>
        <v>227166.16</v>
      </c>
      <c r="BR208" s="25">
        <f t="shared" si="133"/>
        <v>196714.36</v>
      </c>
      <c r="BS208" s="25">
        <f t="shared" si="134"/>
        <v>182774.96</v>
      </c>
      <c r="BT208" s="25">
        <f t="shared" si="135"/>
        <v>196040.36</v>
      </c>
      <c r="BU208" s="25">
        <f t="shared" si="151"/>
        <v>512096</v>
      </c>
      <c r="BV208" s="25">
        <f t="shared" si="152"/>
        <v>550000</v>
      </c>
      <c r="BW208" s="25">
        <f t="shared" si="153"/>
        <v>519438.45607179997</v>
      </c>
      <c r="BX208" s="25">
        <f t="shared" si="136"/>
        <v>514957.0508498</v>
      </c>
      <c r="BY208" s="25">
        <f t="shared" si="154"/>
        <v>543224.5500784001</v>
      </c>
      <c r="CA208" s="59">
        <f t="shared" si="155"/>
        <v>0</v>
      </c>
      <c r="CB208" s="59">
        <f t="shared" si="156"/>
        <v>0</v>
      </c>
      <c r="CC208" s="59">
        <f t="shared" si="157"/>
        <v>-40462.56</v>
      </c>
      <c r="CD208" s="59">
        <f t="shared" si="158"/>
        <v>-57064.16</v>
      </c>
      <c r="CE208" s="59">
        <f t="shared" si="159"/>
        <v>-61169.47999999998</v>
      </c>
      <c r="CF208" s="59">
        <f t="shared" si="160"/>
        <v>0</v>
      </c>
      <c r="CG208" s="59">
        <f t="shared" si="161"/>
        <v>0</v>
      </c>
      <c r="CH208" s="59">
        <f t="shared" si="162"/>
        <v>-80838.6184326</v>
      </c>
      <c r="CI208" s="59">
        <f t="shared" si="163"/>
        <v>-160871.9072288</v>
      </c>
      <c r="CJ208" s="59">
        <f t="shared" si="164"/>
        <v>-155452.46761020005</v>
      </c>
    </row>
    <row r="209" spans="1:88" ht="15">
      <c r="A209" s="61" t="s">
        <v>338</v>
      </c>
      <c r="B209" s="61" t="s">
        <v>339</v>
      </c>
      <c r="C209" s="80">
        <v>0</v>
      </c>
      <c r="D209" s="67">
        <v>0</v>
      </c>
      <c r="E209" s="75">
        <v>0</v>
      </c>
      <c r="F209" s="76">
        <v>0</v>
      </c>
      <c r="G209" s="75">
        <v>0</v>
      </c>
      <c r="H209" s="76">
        <v>0</v>
      </c>
      <c r="I209" s="82">
        <v>7742599</v>
      </c>
      <c r="J209" s="69">
        <v>7974877</v>
      </c>
      <c r="K209" s="77">
        <v>7974877</v>
      </c>
      <c r="L209" s="78">
        <v>7778896</v>
      </c>
      <c r="M209" s="77">
        <v>7729214</v>
      </c>
      <c r="N209" s="78">
        <v>7709510</v>
      </c>
      <c r="P209" s="25">
        <f t="shared" si="137"/>
        <v>0</v>
      </c>
      <c r="Q209" s="25">
        <f t="shared" si="138"/>
        <v>0</v>
      </c>
      <c r="R209" s="25">
        <f t="shared" si="139"/>
        <v>0</v>
      </c>
      <c r="S209" s="25">
        <f t="shared" si="140"/>
        <v>0</v>
      </c>
      <c r="T209" s="25">
        <f t="shared" si="141"/>
        <v>0</v>
      </c>
      <c r="U209" s="25">
        <f t="shared" si="142"/>
        <v>7864823.6836</v>
      </c>
      <c r="V209" s="25">
        <f t="shared" si="143"/>
        <v>7974877</v>
      </c>
      <c r="W209" s="25">
        <f t="shared" si="144"/>
        <v>7871751.7978</v>
      </c>
      <c r="X209" s="25">
        <f t="shared" si="145"/>
        <v>7752753.3316</v>
      </c>
      <c r="Y209" s="25">
        <f t="shared" si="146"/>
        <v>7718845.7552000005</v>
      </c>
      <c r="AA209" s="61" t="s">
        <v>338</v>
      </c>
      <c r="AB209" s="61" t="s">
        <v>339</v>
      </c>
      <c r="AC209" s="103">
        <v>0</v>
      </c>
      <c r="AD209" s="93">
        <v>0</v>
      </c>
      <c r="AE209" s="93">
        <v>0</v>
      </c>
      <c r="AF209" s="93">
        <v>0</v>
      </c>
      <c r="AG209" s="93">
        <v>0</v>
      </c>
      <c r="AH209" s="104">
        <v>0</v>
      </c>
      <c r="AI209" s="103">
        <v>7742599</v>
      </c>
      <c r="AJ209" s="93">
        <v>7974877</v>
      </c>
      <c r="AK209" s="93">
        <v>7974877</v>
      </c>
      <c r="AL209" s="93">
        <v>5045448</v>
      </c>
      <c r="AM209" s="93">
        <v>5502132</v>
      </c>
      <c r="AN209" s="104">
        <v>6063648</v>
      </c>
      <c r="AP209" s="25">
        <f t="shared" si="147"/>
        <v>0</v>
      </c>
      <c r="AQ209" s="25">
        <f t="shared" si="125"/>
        <v>0</v>
      </c>
      <c r="AR209" s="25">
        <f t="shared" si="126"/>
        <v>0</v>
      </c>
      <c r="AS209" s="25">
        <f t="shared" si="127"/>
        <v>0</v>
      </c>
      <c r="AT209" s="25">
        <f t="shared" si="128"/>
        <v>0</v>
      </c>
      <c r="AU209" s="25">
        <f t="shared" si="148"/>
        <v>7864823.6836</v>
      </c>
      <c r="AV209" s="25">
        <f t="shared" si="129"/>
        <v>7974877</v>
      </c>
      <c r="AW209" s="25">
        <f t="shared" si="130"/>
        <v>6433411.460200001</v>
      </c>
      <c r="AX209" s="25">
        <f t="shared" si="131"/>
        <v>5285755.1208</v>
      </c>
      <c r="AY209" s="25">
        <f t="shared" si="149"/>
        <v>5797601.7192</v>
      </c>
      <c r="BA209" s="61" t="s">
        <v>338</v>
      </c>
      <c r="BB209" s="61" t="s">
        <v>339</v>
      </c>
      <c r="BC209" s="103">
        <v>0</v>
      </c>
      <c r="BD209" s="93">
        <v>0</v>
      </c>
      <c r="BE209" s="93">
        <v>0</v>
      </c>
      <c r="BF209" s="93">
        <v>0</v>
      </c>
      <c r="BG209" s="93">
        <v>0</v>
      </c>
      <c r="BH209" s="104">
        <v>0</v>
      </c>
      <c r="BI209" s="103">
        <v>7742599</v>
      </c>
      <c r="BJ209" s="93">
        <v>7974877</v>
      </c>
      <c r="BK209" s="93">
        <v>7974877</v>
      </c>
      <c r="BL209" s="93">
        <v>7974877</v>
      </c>
      <c r="BM209" s="93">
        <v>7974877</v>
      </c>
      <c r="BN209" s="104">
        <v>7974877</v>
      </c>
      <c r="BP209" s="25">
        <f t="shared" si="150"/>
        <v>0</v>
      </c>
      <c r="BQ209" s="25">
        <f t="shared" si="132"/>
        <v>0</v>
      </c>
      <c r="BR209" s="25">
        <f t="shared" si="133"/>
        <v>0</v>
      </c>
      <c r="BS209" s="25">
        <f t="shared" si="134"/>
        <v>0</v>
      </c>
      <c r="BT209" s="25">
        <f t="shared" si="135"/>
        <v>0</v>
      </c>
      <c r="BU209" s="25">
        <f t="shared" si="151"/>
        <v>7864823.6836</v>
      </c>
      <c r="BV209" s="25">
        <f t="shared" si="152"/>
        <v>7974877</v>
      </c>
      <c r="BW209" s="25">
        <f t="shared" si="153"/>
        <v>7974877</v>
      </c>
      <c r="BX209" s="25">
        <f t="shared" si="136"/>
        <v>7974877</v>
      </c>
      <c r="BY209" s="25">
        <f t="shared" si="154"/>
        <v>7974877</v>
      </c>
      <c r="CA209" s="59">
        <f t="shared" si="155"/>
        <v>0</v>
      </c>
      <c r="CB209" s="59">
        <f t="shared" si="156"/>
        <v>0</v>
      </c>
      <c r="CC209" s="59">
        <f t="shared" si="157"/>
        <v>0</v>
      </c>
      <c r="CD209" s="59">
        <f t="shared" si="158"/>
        <v>0</v>
      </c>
      <c r="CE209" s="59">
        <f t="shared" si="159"/>
        <v>0</v>
      </c>
      <c r="CF209" s="59">
        <f t="shared" si="160"/>
        <v>0</v>
      </c>
      <c r="CG209" s="59">
        <f t="shared" si="161"/>
        <v>0</v>
      </c>
      <c r="CH209" s="59">
        <f t="shared" si="162"/>
        <v>-1541465.5397999994</v>
      </c>
      <c r="CI209" s="59">
        <f t="shared" si="163"/>
        <v>-2689121.8792000003</v>
      </c>
      <c r="CJ209" s="59">
        <f t="shared" si="164"/>
        <v>-2177275.2808</v>
      </c>
    </row>
    <row r="210" spans="1:88" ht="15">
      <c r="A210" s="61" t="s">
        <v>158</v>
      </c>
      <c r="B210" s="61" t="s">
        <v>159</v>
      </c>
      <c r="C210" s="80">
        <v>429458</v>
      </c>
      <c r="D210" s="67">
        <v>440627</v>
      </c>
      <c r="E210" s="75">
        <v>537601</v>
      </c>
      <c r="F210" s="76">
        <v>367056</v>
      </c>
      <c r="G210" s="75">
        <v>364647</v>
      </c>
      <c r="H210" s="76">
        <v>363527</v>
      </c>
      <c r="I210" s="82">
        <v>1690000</v>
      </c>
      <c r="J210" s="69">
        <v>1690000</v>
      </c>
      <c r="K210" s="77">
        <v>1690000</v>
      </c>
      <c r="L210" s="78">
        <v>1442079.5019999999</v>
      </c>
      <c r="M210" s="77">
        <v>1432935.4</v>
      </c>
      <c r="N210" s="78">
        <v>1429472.518</v>
      </c>
      <c r="P210" s="25">
        <f t="shared" si="137"/>
        <v>437499.68</v>
      </c>
      <c r="Q210" s="25">
        <f t="shared" si="138"/>
        <v>510448.27999999997</v>
      </c>
      <c r="R210" s="25">
        <f t="shared" si="139"/>
        <v>414808.60000000003</v>
      </c>
      <c r="S210" s="25">
        <f t="shared" si="140"/>
        <v>365321.51999999996</v>
      </c>
      <c r="T210" s="25">
        <f t="shared" si="141"/>
        <v>363840.6</v>
      </c>
      <c r="U210" s="25">
        <f t="shared" si="142"/>
        <v>1690000</v>
      </c>
      <c r="V210" s="25">
        <f t="shared" si="143"/>
        <v>1690000</v>
      </c>
      <c r="W210" s="25">
        <f t="shared" si="144"/>
        <v>1559544.2339523998</v>
      </c>
      <c r="X210" s="25">
        <f t="shared" si="145"/>
        <v>1437267.8755275998</v>
      </c>
      <c r="Y210" s="25">
        <f t="shared" si="146"/>
        <v>1431113.2314915997</v>
      </c>
      <c r="AA210" s="61" t="s">
        <v>158</v>
      </c>
      <c r="AB210" s="61" t="s">
        <v>159</v>
      </c>
      <c r="AC210" s="103">
        <v>429458</v>
      </c>
      <c r="AD210" s="93">
        <v>440627</v>
      </c>
      <c r="AE210" s="93">
        <v>537601</v>
      </c>
      <c r="AF210" s="93">
        <v>262450</v>
      </c>
      <c r="AG210" s="93">
        <v>254553</v>
      </c>
      <c r="AH210" s="104">
        <v>280138</v>
      </c>
      <c r="AI210" s="103">
        <v>1690000</v>
      </c>
      <c r="AJ210" s="93">
        <v>1690000</v>
      </c>
      <c r="AK210" s="93">
        <v>1690000</v>
      </c>
      <c r="AL210" s="93">
        <v>1026669.452</v>
      </c>
      <c r="AM210" s="93">
        <v>1115807.078</v>
      </c>
      <c r="AN210" s="104">
        <v>1231703.612</v>
      </c>
      <c r="AP210" s="25">
        <f t="shared" si="147"/>
        <v>437499.68</v>
      </c>
      <c r="AQ210" s="25">
        <f t="shared" si="125"/>
        <v>510448.27999999997</v>
      </c>
      <c r="AR210" s="25">
        <f t="shared" si="126"/>
        <v>339492.28</v>
      </c>
      <c r="AS210" s="25">
        <f t="shared" si="127"/>
        <v>256764.16</v>
      </c>
      <c r="AT210" s="25">
        <f t="shared" si="128"/>
        <v>272974.2</v>
      </c>
      <c r="AU210" s="25">
        <f t="shared" si="148"/>
        <v>1690000</v>
      </c>
      <c r="AV210" s="25">
        <f t="shared" si="129"/>
        <v>1690000</v>
      </c>
      <c r="AW210" s="25">
        <f t="shared" si="130"/>
        <v>1340955.4656424</v>
      </c>
      <c r="AX210" s="25">
        <f t="shared" si="131"/>
        <v>1073573.6708012</v>
      </c>
      <c r="AY210" s="25">
        <f t="shared" si="149"/>
        <v>1176791.8341907999</v>
      </c>
      <c r="BA210" s="61" t="s">
        <v>158</v>
      </c>
      <c r="BB210" s="61" t="s">
        <v>159</v>
      </c>
      <c r="BC210" s="103">
        <v>429458</v>
      </c>
      <c r="BD210" s="93">
        <v>440627</v>
      </c>
      <c r="BE210" s="93">
        <v>537601</v>
      </c>
      <c r="BF210" s="93">
        <v>381687</v>
      </c>
      <c r="BG210" s="93">
        <v>370208</v>
      </c>
      <c r="BH210" s="104">
        <v>407342</v>
      </c>
      <c r="BI210" s="103">
        <v>1690000</v>
      </c>
      <c r="BJ210" s="93">
        <v>1690000</v>
      </c>
      <c r="BK210" s="93">
        <v>1690000</v>
      </c>
      <c r="BL210" s="93">
        <v>1493053.989</v>
      </c>
      <c r="BM210" s="93">
        <v>1622678</v>
      </c>
      <c r="BN210" s="104">
        <v>1690000</v>
      </c>
      <c r="BP210" s="25">
        <f t="shared" si="150"/>
        <v>437499.68</v>
      </c>
      <c r="BQ210" s="25">
        <f t="shared" si="132"/>
        <v>510448.27999999997</v>
      </c>
      <c r="BR210" s="25">
        <f t="shared" si="133"/>
        <v>425342.92000000004</v>
      </c>
      <c r="BS210" s="25">
        <f t="shared" si="134"/>
        <v>373422.12</v>
      </c>
      <c r="BT210" s="25">
        <f t="shared" si="135"/>
        <v>396944.48</v>
      </c>
      <c r="BU210" s="25">
        <f t="shared" si="151"/>
        <v>1690000</v>
      </c>
      <c r="BV210" s="25">
        <f t="shared" si="152"/>
        <v>1690000</v>
      </c>
      <c r="BW210" s="25">
        <f t="shared" si="153"/>
        <v>1586367.0090118</v>
      </c>
      <c r="BX210" s="25">
        <f t="shared" si="136"/>
        <v>1561262.1435882</v>
      </c>
      <c r="BY210" s="25">
        <f t="shared" si="154"/>
        <v>1658102.8364</v>
      </c>
      <c r="CA210" s="59">
        <f t="shared" si="155"/>
        <v>0</v>
      </c>
      <c r="CB210" s="59">
        <f t="shared" si="156"/>
        <v>0</v>
      </c>
      <c r="CC210" s="59">
        <f t="shared" si="157"/>
        <v>-85850.64000000001</v>
      </c>
      <c r="CD210" s="59">
        <f t="shared" si="158"/>
        <v>-116657.95999999999</v>
      </c>
      <c r="CE210" s="59">
        <f t="shared" si="159"/>
        <v>-123970.27999999997</v>
      </c>
      <c r="CF210" s="59">
        <f t="shared" si="160"/>
        <v>0</v>
      </c>
      <c r="CG210" s="59">
        <f t="shared" si="161"/>
        <v>0</v>
      </c>
      <c r="CH210" s="59">
        <f t="shared" si="162"/>
        <v>-245411.54336939985</v>
      </c>
      <c r="CI210" s="59">
        <f t="shared" si="163"/>
        <v>-487688.472787</v>
      </c>
      <c r="CJ210" s="59">
        <f t="shared" si="164"/>
        <v>-481311.00220920006</v>
      </c>
    </row>
    <row r="211" spans="1:88" ht="15">
      <c r="A211" s="61" t="s">
        <v>498</v>
      </c>
      <c r="B211" s="61" t="s">
        <v>499</v>
      </c>
      <c r="C211" s="80">
        <v>638295</v>
      </c>
      <c r="D211" s="67">
        <v>624155</v>
      </c>
      <c r="E211" s="75">
        <v>764776</v>
      </c>
      <c r="F211" s="76">
        <v>512993</v>
      </c>
      <c r="G211" s="75">
        <v>509773</v>
      </c>
      <c r="H211" s="76">
        <v>508343</v>
      </c>
      <c r="I211" s="82">
        <v>860371</v>
      </c>
      <c r="J211" s="69">
        <v>860371</v>
      </c>
      <c r="K211" s="77">
        <v>860371</v>
      </c>
      <c r="L211" s="78">
        <v>860371</v>
      </c>
      <c r="M211" s="77">
        <v>860371</v>
      </c>
      <c r="N211" s="78">
        <v>860371</v>
      </c>
      <c r="P211" s="25">
        <f t="shared" si="137"/>
        <v>628114.2</v>
      </c>
      <c r="Q211" s="25">
        <f t="shared" si="138"/>
        <v>725402.12</v>
      </c>
      <c r="R211" s="25">
        <f t="shared" si="139"/>
        <v>583492.24</v>
      </c>
      <c r="S211" s="25">
        <f t="shared" si="140"/>
        <v>510674.6</v>
      </c>
      <c r="T211" s="25">
        <f t="shared" si="141"/>
        <v>508743.39999999997</v>
      </c>
      <c r="U211" s="25">
        <f t="shared" si="142"/>
        <v>860371</v>
      </c>
      <c r="V211" s="25">
        <f t="shared" si="143"/>
        <v>860371</v>
      </c>
      <c r="W211" s="25">
        <f t="shared" si="144"/>
        <v>860371</v>
      </c>
      <c r="X211" s="25">
        <f t="shared" si="145"/>
        <v>860371</v>
      </c>
      <c r="Y211" s="25">
        <f t="shared" si="146"/>
        <v>860371</v>
      </c>
      <c r="AA211" s="61" t="s">
        <v>498</v>
      </c>
      <c r="AB211" s="61" t="s">
        <v>499</v>
      </c>
      <c r="AC211" s="103">
        <v>638295</v>
      </c>
      <c r="AD211" s="93">
        <v>624155</v>
      </c>
      <c r="AE211" s="93">
        <v>764776</v>
      </c>
      <c r="AF211" s="93">
        <v>363536</v>
      </c>
      <c r="AG211" s="93">
        <v>386715</v>
      </c>
      <c r="AH211" s="104">
        <v>423324</v>
      </c>
      <c r="AI211" s="103">
        <v>860371</v>
      </c>
      <c r="AJ211" s="93">
        <v>860371</v>
      </c>
      <c r="AK211" s="93">
        <v>860371</v>
      </c>
      <c r="AL211" s="93">
        <v>709326.81</v>
      </c>
      <c r="AM211" s="93">
        <v>776159.25</v>
      </c>
      <c r="AN211" s="104">
        <v>853698.87</v>
      </c>
      <c r="AP211" s="25">
        <f t="shared" si="147"/>
        <v>628114.2</v>
      </c>
      <c r="AQ211" s="25">
        <f t="shared" si="125"/>
        <v>725402.12</v>
      </c>
      <c r="AR211" s="25">
        <f t="shared" si="126"/>
        <v>475883.2</v>
      </c>
      <c r="AS211" s="25">
        <f t="shared" si="127"/>
        <v>380224.88</v>
      </c>
      <c r="AT211" s="25">
        <f t="shared" si="128"/>
        <v>413073.48</v>
      </c>
      <c r="AU211" s="25">
        <f t="shared" si="148"/>
        <v>860371</v>
      </c>
      <c r="AV211" s="25">
        <f t="shared" si="129"/>
        <v>860371</v>
      </c>
      <c r="AW211" s="25">
        <f t="shared" si="130"/>
        <v>780891.5472220001</v>
      </c>
      <c r="AX211" s="25">
        <f t="shared" si="131"/>
        <v>744494.0399280001</v>
      </c>
      <c r="AY211" s="25">
        <f t="shared" si="149"/>
        <v>816960.598044</v>
      </c>
      <c r="BA211" s="61" t="s">
        <v>498</v>
      </c>
      <c r="BB211" s="61" t="s">
        <v>499</v>
      </c>
      <c r="BC211" s="103">
        <v>638295</v>
      </c>
      <c r="BD211" s="93">
        <v>624155</v>
      </c>
      <c r="BE211" s="93">
        <v>764776</v>
      </c>
      <c r="BF211" s="93">
        <v>528726</v>
      </c>
      <c r="BG211" s="93">
        <v>562350</v>
      </c>
      <c r="BH211" s="104">
        <v>615562</v>
      </c>
      <c r="BI211" s="103">
        <v>860371</v>
      </c>
      <c r="BJ211" s="93">
        <v>860371</v>
      </c>
      <c r="BK211" s="93">
        <v>860371</v>
      </c>
      <c r="BL211" s="93">
        <v>860371</v>
      </c>
      <c r="BM211" s="93">
        <v>860371</v>
      </c>
      <c r="BN211" s="104">
        <v>860371</v>
      </c>
      <c r="BP211" s="25">
        <f t="shared" si="150"/>
        <v>628114.2</v>
      </c>
      <c r="BQ211" s="25">
        <f t="shared" si="132"/>
        <v>725402.12</v>
      </c>
      <c r="BR211" s="25">
        <f t="shared" si="133"/>
        <v>594820</v>
      </c>
      <c r="BS211" s="25">
        <f t="shared" si="134"/>
        <v>552935.28</v>
      </c>
      <c r="BT211" s="25">
        <f t="shared" si="135"/>
        <v>600662.64</v>
      </c>
      <c r="BU211" s="25">
        <f t="shared" si="151"/>
        <v>860371</v>
      </c>
      <c r="BV211" s="25">
        <f t="shared" si="152"/>
        <v>860371</v>
      </c>
      <c r="BW211" s="25">
        <f t="shared" si="153"/>
        <v>860371</v>
      </c>
      <c r="BX211" s="25">
        <f t="shared" si="136"/>
        <v>860371</v>
      </c>
      <c r="BY211" s="25">
        <f t="shared" si="154"/>
        <v>860371</v>
      </c>
      <c r="CA211" s="59">
        <f t="shared" si="155"/>
        <v>0</v>
      </c>
      <c r="CB211" s="59">
        <f t="shared" si="156"/>
        <v>0</v>
      </c>
      <c r="CC211" s="59">
        <f t="shared" si="157"/>
        <v>-118936.79999999999</v>
      </c>
      <c r="CD211" s="59">
        <f t="shared" si="158"/>
        <v>-172710.40000000002</v>
      </c>
      <c r="CE211" s="59">
        <f t="shared" si="159"/>
        <v>-187589.16000000003</v>
      </c>
      <c r="CF211" s="59">
        <f t="shared" si="160"/>
        <v>0</v>
      </c>
      <c r="CG211" s="59">
        <f t="shared" si="161"/>
        <v>0</v>
      </c>
      <c r="CH211" s="59">
        <f t="shared" si="162"/>
        <v>-79479.45277799992</v>
      </c>
      <c r="CI211" s="59">
        <f t="shared" si="163"/>
        <v>-115876.96007199993</v>
      </c>
      <c r="CJ211" s="59">
        <f t="shared" si="164"/>
        <v>-43410.401956000016</v>
      </c>
    </row>
    <row r="212" spans="1:88" ht="15">
      <c r="A212" s="61" t="s">
        <v>452</v>
      </c>
      <c r="B212" s="61" t="s">
        <v>453</v>
      </c>
      <c r="C212" s="80">
        <v>160032</v>
      </c>
      <c r="D212" s="67">
        <v>126965</v>
      </c>
      <c r="E212" s="75">
        <v>233221</v>
      </c>
      <c r="F212" s="76">
        <v>160695</v>
      </c>
      <c r="G212" s="75">
        <v>160083</v>
      </c>
      <c r="H212" s="76">
        <v>159105</v>
      </c>
      <c r="I212" s="82">
        <v>1314280</v>
      </c>
      <c r="J212" s="69">
        <v>1353708</v>
      </c>
      <c r="K212" s="77">
        <v>1353708</v>
      </c>
      <c r="L212" s="78">
        <v>1353708</v>
      </c>
      <c r="M212" s="77">
        <v>1353708</v>
      </c>
      <c r="N212" s="78">
        <v>1353708</v>
      </c>
      <c r="P212" s="25">
        <f t="shared" si="137"/>
        <v>136223.76</v>
      </c>
      <c r="Q212" s="25">
        <f t="shared" si="138"/>
        <v>203469.32</v>
      </c>
      <c r="R212" s="25">
        <f t="shared" si="139"/>
        <v>181002.28</v>
      </c>
      <c r="S212" s="25">
        <f t="shared" si="140"/>
        <v>160254.36</v>
      </c>
      <c r="T212" s="25">
        <f t="shared" si="141"/>
        <v>159378.84</v>
      </c>
      <c r="U212" s="25">
        <f t="shared" si="142"/>
        <v>1335027.0136</v>
      </c>
      <c r="V212" s="25">
        <f t="shared" si="143"/>
        <v>1353708</v>
      </c>
      <c r="W212" s="25">
        <f t="shared" si="144"/>
        <v>1353708</v>
      </c>
      <c r="X212" s="25">
        <f t="shared" si="145"/>
        <v>1353708</v>
      </c>
      <c r="Y212" s="25">
        <f t="shared" si="146"/>
        <v>1353708</v>
      </c>
      <c r="AA212" s="61" t="s">
        <v>452</v>
      </c>
      <c r="AB212" s="61" t="s">
        <v>453</v>
      </c>
      <c r="AC212" s="103">
        <v>160032</v>
      </c>
      <c r="AD212" s="93">
        <v>126965</v>
      </c>
      <c r="AE212" s="93">
        <v>233221</v>
      </c>
      <c r="AF212" s="93">
        <v>110899</v>
      </c>
      <c r="AG212" s="93">
        <v>73071</v>
      </c>
      <c r="AH212" s="104">
        <v>78806</v>
      </c>
      <c r="AI212" s="103">
        <v>1314280</v>
      </c>
      <c r="AJ212" s="93">
        <v>1353708</v>
      </c>
      <c r="AK212" s="93">
        <v>1353708</v>
      </c>
      <c r="AL212" s="93">
        <v>898590.201</v>
      </c>
      <c r="AM212" s="93">
        <v>960284.19</v>
      </c>
      <c r="AN212" s="104">
        <v>1059734.814</v>
      </c>
      <c r="AP212" s="25">
        <f t="shared" si="147"/>
        <v>136223.76</v>
      </c>
      <c r="AQ212" s="25">
        <f t="shared" si="125"/>
        <v>203469.32</v>
      </c>
      <c r="AR212" s="25">
        <f t="shared" si="126"/>
        <v>145149.16</v>
      </c>
      <c r="AS212" s="25">
        <f t="shared" si="127"/>
        <v>83662.84</v>
      </c>
      <c r="AT212" s="25">
        <f t="shared" si="128"/>
        <v>77200.2</v>
      </c>
      <c r="AU212" s="25">
        <f t="shared" si="148"/>
        <v>1335027.0136</v>
      </c>
      <c r="AV212" s="25">
        <f t="shared" si="129"/>
        <v>1353708</v>
      </c>
      <c r="AW212" s="25">
        <f t="shared" si="130"/>
        <v>1114225.0141662</v>
      </c>
      <c r="AX212" s="25">
        <f t="shared" si="131"/>
        <v>931053.5780118</v>
      </c>
      <c r="AY212" s="25">
        <f t="shared" si="149"/>
        <v>1012615.1083488001</v>
      </c>
      <c r="BA212" s="61" t="s">
        <v>452</v>
      </c>
      <c r="BB212" s="61" t="s">
        <v>453</v>
      </c>
      <c r="BC212" s="103">
        <v>160032</v>
      </c>
      <c r="BD212" s="93">
        <v>126965</v>
      </c>
      <c r="BE212" s="93">
        <v>233221</v>
      </c>
      <c r="BF212" s="93">
        <v>161219</v>
      </c>
      <c r="BG212" s="93">
        <v>106232</v>
      </c>
      <c r="BH212" s="104">
        <v>114565</v>
      </c>
      <c r="BI212" s="103">
        <v>1314280</v>
      </c>
      <c r="BJ212" s="93">
        <v>1353708</v>
      </c>
      <c r="BK212" s="93">
        <v>1353708</v>
      </c>
      <c r="BL212" s="93">
        <v>1353708</v>
      </c>
      <c r="BM212" s="93">
        <v>1353708</v>
      </c>
      <c r="BN212" s="104">
        <v>1353708</v>
      </c>
      <c r="BP212" s="25">
        <f t="shared" si="150"/>
        <v>136223.76</v>
      </c>
      <c r="BQ212" s="25">
        <f t="shared" si="132"/>
        <v>203469.32</v>
      </c>
      <c r="BR212" s="25">
        <f t="shared" si="133"/>
        <v>181379.56</v>
      </c>
      <c r="BS212" s="25">
        <f t="shared" si="134"/>
        <v>121628.36</v>
      </c>
      <c r="BT212" s="25">
        <f t="shared" si="135"/>
        <v>112231.76000000001</v>
      </c>
      <c r="BU212" s="25">
        <f t="shared" si="151"/>
        <v>1335027.0136</v>
      </c>
      <c r="BV212" s="25">
        <f t="shared" si="152"/>
        <v>1353708</v>
      </c>
      <c r="BW212" s="25">
        <f t="shared" si="153"/>
        <v>1353708</v>
      </c>
      <c r="BX212" s="25">
        <f t="shared" si="136"/>
        <v>1353708</v>
      </c>
      <c r="BY212" s="25">
        <f t="shared" si="154"/>
        <v>1353708</v>
      </c>
      <c r="CA212" s="59">
        <f t="shared" si="155"/>
        <v>0</v>
      </c>
      <c r="CB212" s="59">
        <f t="shared" si="156"/>
        <v>0</v>
      </c>
      <c r="CC212" s="59">
        <f t="shared" si="157"/>
        <v>-36230.399999999994</v>
      </c>
      <c r="CD212" s="59">
        <f t="shared" si="158"/>
        <v>-37965.520000000004</v>
      </c>
      <c r="CE212" s="59">
        <f t="shared" si="159"/>
        <v>-35031.56000000001</v>
      </c>
      <c r="CF212" s="59">
        <f t="shared" si="160"/>
        <v>0</v>
      </c>
      <c r="CG212" s="59">
        <f t="shared" si="161"/>
        <v>0</v>
      </c>
      <c r="CH212" s="59">
        <f t="shared" si="162"/>
        <v>-239482.98583379993</v>
      </c>
      <c r="CI212" s="59">
        <f t="shared" si="163"/>
        <v>-422654.42198820005</v>
      </c>
      <c r="CJ212" s="59">
        <f t="shared" si="164"/>
        <v>-341092.8916511999</v>
      </c>
    </row>
    <row r="213" spans="1:88" ht="15">
      <c r="A213" s="61" t="s">
        <v>18</v>
      </c>
      <c r="B213" s="61" t="s">
        <v>19</v>
      </c>
      <c r="C213" s="80">
        <v>0</v>
      </c>
      <c r="D213" s="67">
        <v>0</v>
      </c>
      <c r="E213" s="75">
        <v>0</v>
      </c>
      <c r="F213" s="76">
        <v>0</v>
      </c>
      <c r="G213" s="75">
        <v>0</v>
      </c>
      <c r="H213" s="76">
        <v>0</v>
      </c>
      <c r="I213" s="82">
        <v>43500000</v>
      </c>
      <c r="J213" s="69">
        <v>46552938</v>
      </c>
      <c r="K213" s="77">
        <v>46552938</v>
      </c>
      <c r="L213" s="78">
        <v>36540965</v>
      </c>
      <c r="M213" s="77">
        <v>36307589</v>
      </c>
      <c r="N213" s="78">
        <v>36215029</v>
      </c>
      <c r="P213" s="25">
        <f t="shared" si="137"/>
        <v>0</v>
      </c>
      <c r="Q213" s="25">
        <f t="shared" si="138"/>
        <v>0</v>
      </c>
      <c r="R213" s="25">
        <f t="shared" si="139"/>
        <v>0</v>
      </c>
      <c r="S213" s="25">
        <f t="shared" si="140"/>
        <v>0</v>
      </c>
      <c r="T213" s="25">
        <f t="shared" si="141"/>
        <v>0</v>
      </c>
      <c r="U213" s="25">
        <f t="shared" si="142"/>
        <v>45106455.975600004</v>
      </c>
      <c r="V213" s="25">
        <f t="shared" si="143"/>
        <v>46552938</v>
      </c>
      <c r="W213" s="25">
        <f t="shared" si="144"/>
        <v>41284637.8074</v>
      </c>
      <c r="X213" s="25">
        <f t="shared" si="145"/>
        <v>36418162.5488</v>
      </c>
      <c r="Y213" s="25">
        <f t="shared" si="146"/>
        <v>36258883.928</v>
      </c>
      <c r="AA213" s="61" t="s">
        <v>18</v>
      </c>
      <c r="AB213" s="61" t="s">
        <v>19</v>
      </c>
      <c r="AC213" s="103">
        <v>0</v>
      </c>
      <c r="AD213" s="93">
        <v>0</v>
      </c>
      <c r="AE213" s="93">
        <v>0</v>
      </c>
      <c r="AF213" s="93">
        <v>0</v>
      </c>
      <c r="AG213" s="93">
        <v>0</v>
      </c>
      <c r="AH213" s="104">
        <v>0</v>
      </c>
      <c r="AI213" s="103">
        <v>43500000</v>
      </c>
      <c r="AJ213" s="93">
        <v>46552938</v>
      </c>
      <c r="AK213" s="93">
        <v>46552938</v>
      </c>
      <c r="AL213" s="93">
        <v>25076396</v>
      </c>
      <c r="AM213" s="93">
        <v>30319679</v>
      </c>
      <c r="AN213" s="104">
        <v>33564952</v>
      </c>
      <c r="AP213" s="25">
        <f t="shared" si="147"/>
        <v>0</v>
      </c>
      <c r="AQ213" s="25">
        <f t="shared" si="125"/>
        <v>0</v>
      </c>
      <c r="AR213" s="25">
        <f t="shared" si="126"/>
        <v>0</v>
      </c>
      <c r="AS213" s="25">
        <f t="shared" si="127"/>
        <v>0</v>
      </c>
      <c r="AT213" s="25">
        <f t="shared" si="128"/>
        <v>0</v>
      </c>
      <c r="AU213" s="25">
        <f t="shared" si="148"/>
        <v>45106455.975600004</v>
      </c>
      <c r="AV213" s="25">
        <f t="shared" si="129"/>
        <v>46552938</v>
      </c>
      <c r="AW213" s="25">
        <f t="shared" si="130"/>
        <v>35251981.5996</v>
      </c>
      <c r="AX213" s="25">
        <f t="shared" si="131"/>
        <v>27835411.5146</v>
      </c>
      <c r="AY213" s="25">
        <f t="shared" si="149"/>
        <v>32027341.6526</v>
      </c>
      <c r="BA213" s="61" t="s">
        <v>18</v>
      </c>
      <c r="BB213" s="61" t="s">
        <v>19</v>
      </c>
      <c r="BC213" s="103">
        <v>0</v>
      </c>
      <c r="BD213" s="93">
        <v>0</v>
      </c>
      <c r="BE213" s="93">
        <v>0</v>
      </c>
      <c r="BF213" s="93">
        <v>0</v>
      </c>
      <c r="BG213" s="93">
        <v>0</v>
      </c>
      <c r="BH213" s="104">
        <v>0</v>
      </c>
      <c r="BI213" s="103">
        <v>43500000</v>
      </c>
      <c r="BJ213" s="93">
        <v>46552938</v>
      </c>
      <c r="BK213" s="93">
        <v>46552938</v>
      </c>
      <c r="BL213" s="93">
        <v>37881235</v>
      </c>
      <c r="BM213" s="93">
        <v>45801911</v>
      </c>
      <c r="BN213" s="104">
        <v>46552938</v>
      </c>
      <c r="BP213" s="25">
        <f t="shared" si="150"/>
        <v>0</v>
      </c>
      <c r="BQ213" s="25">
        <f t="shared" si="132"/>
        <v>0</v>
      </c>
      <c r="BR213" s="25">
        <f t="shared" si="133"/>
        <v>0</v>
      </c>
      <c r="BS213" s="25">
        <f t="shared" si="134"/>
        <v>0</v>
      </c>
      <c r="BT213" s="25">
        <f t="shared" si="135"/>
        <v>0</v>
      </c>
      <c r="BU213" s="25">
        <f t="shared" si="151"/>
        <v>45106455.975600004</v>
      </c>
      <c r="BV213" s="25">
        <f t="shared" si="152"/>
        <v>46552938</v>
      </c>
      <c r="BW213" s="25">
        <f t="shared" si="153"/>
        <v>41989887.881400004</v>
      </c>
      <c r="BX213" s="25">
        <f t="shared" si="136"/>
        <v>42049094.7112</v>
      </c>
      <c r="BY213" s="25">
        <f t="shared" si="154"/>
        <v>46197101.4074</v>
      </c>
      <c r="CA213" s="59">
        <f t="shared" si="155"/>
        <v>0</v>
      </c>
      <c r="CB213" s="59">
        <f t="shared" si="156"/>
        <v>0</v>
      </c>
      <c r="CC213" s="59">
        <f t="shared" si="157"/>
        <v>0</v>
      </c>
      <c r="CD213" s="59">
        <f t="shared" si="158"/>
        <v>0</v>
      </c>
      <c r="CE213" s="59">
        <f t="shared" si="159"/>
        <v>0</v>
      </c>
      <c r="CF213" s="59">
        <f t="shared" si="160"/>
        <v>0</v>
      </c>
      <c r="CG213" s="59">
        <f t="shared" si="161"/>
        <v>0</v>
      </c>
      <c r="CH213" s="59">
        <f t="shared" si="162"/>
        <v>-6737906.281800002</v>
      </c>
      <c r="CI213" s="59">
        <f t="shared" si="163"/>
        <v>-14213683.196599998</v>
      </c>
      <c r="CJ213" s="59">
        <f t="shared" si="164"/>
        <v>-14169759.754799996</v>
      </c>
    </row>
    <row r="214" spans="1:88" ht="15">
      <c r="A214" s="61" t="s">
        <v>324</v>
      </c>
      <c r="B214" s="61" t="s">
        <v>325</v>
      </c>
      <c r="C214" s="80">
        <v>152985</v>
      </c>
      <c r="D214" s="67">
        <v>162542</v>
      </c>
      <c r="E214" s="75">
        <v>191502</v>
      </c>
      <c r="F214" s="76">
        <v>136836</v>
      </c>
      <c r="G214" s="75">
        <v>136158</v>
      </c>
      <c r="H214" s="76">
        <v>135556</v>
      </c>
      <c r="I214" s="82">
        <v>499500</v>
      </c>
      <c r="J214" s="69">
        <v>499500</v>
      </c>
      <c r="K214" s="77">
        <v>499500</v>
      </c>
      <c r="L214" s="78">
        <v>499500</v>
      </c>
      <c r="M214" s="77">
        <v>499500</v>
      </c>
      <c r="N214" s="78">
        <v>499500</v>
      </c>
      <c r="P214" s="25">
        <f t="shared" si="137"/>
        <v>159866.03999999998</v>
      </c>
      <c r="Q214" s="25">
        <f t="shared" si="138"/>
        <v>183393.2</v>
      </c>
      <c r="R214" s="25">
        <f t="shared" si="139"/>
        <v>152142.48</v>
      </c>
      <c r="S214" s="25">
        <f t="shared" si="140"/>
        <v>136347.84</v>
      </c>
      <c r="T214" s="25">
        <f t="shared" si="141"/>
        <v>135724.56</v>
      </c>
      <c r="U214" s="25">
        <f t="shared" si="142"/>
        <v>499500</v>
      </c>
      <c r="V214" s="25">
        <f t="shared" si="143"/>
        <v>499500</v>
      </c>
      <c r="W214" s="25">
        <f t="shared" si="144"/>
        <v>499500</v>
      </c>
      <c r="X214" s="25">
        <f t="shared" si="145"/>
        <v>499500</v>
      </c>
      <c r="Y214" s="25">
        <f t="shared" si="146"/>
        <v>499500</v>
      </c>
      <c r="AA214" s="61" t="s">
        <v>324</v>
      </c>
      <c r="AB214" s="61" t="s">
        <v>325</v>
      </c>
      <c r="AC214" s="103">
        <v>152985</v>
      </c>
      <c r="AD214" s="93">
        <v>162542</v>
      </c>
      <c r="AE214" s="93">
        <v>191502</v>
      </c>
      <c r="AF214" s="93">
        <v>95726</v>
      </c>
      <c r="AG214" s="93">
        <v>79092</v>
      </c>
      <c r="AH214" s="104">
        <v>86785</v>
      </c>
      <c r="AI214" s="103">
        <v>499500</v>
      </c>
      <c r="AJ214" s="93">
        <v>499500</v>
      </c>
      <c r="AK214" s="93">
        <v>499500</v>
      </c>
      <c r="AL214" s="93">
        <v>499500</v>
      </c>
      <c r="AM214" s="93">
        <v>499500</v>
      </c>
      <c r="AN214" s="104">
        <v>499500</v>
      </c>
      <c r="AP214" s="25">
        <f t="shared" si="147"/>
        <v>159866.03999999998</v>
      </c>
      <c r="AQ214" s="25">
        <f t="shared" si="125"/>
        <v>183393.2</v>
      </c>
      <c r="AR214" s="25">
        <f t="shared" si="126"/>
        <v>122543.28</v>
      </c>
      <c r="AS214" s="25">
        <f t="shared" si="127"/>
        <v>83749.52</v>
      </c>
      <c r="AT214" s="25">
        <f t="shared" si="128"/>
        <v>84630.95999999999</v>
      </c>
      <c r="AU214" s="25">
        <f t="shared" si="148"/>
        <v>499500</v>
      </c>
      <c r="AV214" s="25">
        <f t="shared" si="129"/>
        <v>499500</v>
      </c>
      <c r="AW214" s="25">
        <f t="shared" si="130"/>
        <v>499500</v>
      </c>
      <c r="AX214" s="25">
        <f t="shared" si="131"/>
        <v>499500</v>
      </c>
      <c r="AY214" s="25">
        <f t="shared" si="149"/>
        <v>499500</v>
      </c>
      <c r="BA214" s="61" t="s">
        <v>324</v>
      </c>
      <c r="BB214" s="61" t="s">
        <v>325</v>
      </c>
      <c r="BC214" s="103">
        <v>152985</v>
      </c>
      <c r="BD214" s="93">
        <v>162542</v>
      </c>
      <c r="BE214" s="93">
        <v>191502</v>
      </c>
      <c r="BF214" s="93">
        <v>139273</v>
      </c>
      <c r="BG214" s="93">
        <v>115180</v>
      </c>
      <c r="BH214" s="104">
        <v>126036</v>
      </c>
      <c r="BI214" s="103">
        <v>499500</v>
      </c>
      <c r="BJ214" s="93">
        <v>499500</v>
      </c>
      <c r="BK214" s="93">
        <v>499500</v>
      </c>
      <c r="BL214" s="93">
        <v>499500</v>
      </c>
      <c r="BM214" s="93">
        <v>499500</v>
      </c>
      <c r="BN214" s="104">
        <v>499500</v>
      </c>
      <c r="BP214" s="25">
        <f t="shared" si="150"/>
        <v>159866.03999999998</v>
      </c>
      <c r="BQ214" s="25">
        <f t="shared" si="132"/>
        <v>183393.2</v>
      </c>
      <c r="BR214" s="25">
        <f t="shared" si="133"/>
        <v>153897.12</v>
      </c>
      <c r="BS214" s="25">
        <f t="shared" si="134"/>
        <v>121926.04</v>
      </c>
      <c r="BT214" s="25">
        <f t="shared" si="135"/>
        <v>122996.32</v>
      </c>
      <c r="BU214" s="25">
        <f t="shared" si="151"/>
        <v>499500</v>
      </c>
      <c r="BV214" s="25">
        <f t="shared" si="152"/>
        <v>499500</v>
      </c>
      <c r="BW214" s="25">
        <f t="shared" si="153"/>
        <v>499500</v>
      </c>
      <c r="BX214" s="25">
        <f t="shared" si="136"/>
        <v>499500</v>
      </c>
      <c r="BY214" s="25">
        <f t="shared" si="154"/>
        <v>499500</v>
      </c>
      <c r="CA214" s="59">
        <f t="shared" si="155"/>
        <v>0</v>
      </c>
      <c r="CB214" s="59">
        <f t="shared" si="156"/>
        <v>0</v>
      </c>
      <c r="CC214" s="59">
        <f t="shared" si="157"/>
        <v>-31353.839999999997</v>
      </c>
      <c r="CD214" s="59">
        <f t="shared" si="158"/>
        <v>-38176.51999999999</v>
      </c>
      <c r="CE214" s="59">
        <f t="shared" si="159"/>
        <v>-38365.360000000015</v>
      </c>
      <c r="CF214" s="59">
        <f t="shared" si="160"/>
        <v>0</v>
      </c>
      <c r="CG214" s="59">
        <f t="shared" si="161"/>
        <v>0</v>
      </c>
      <c r="CH214" s="59">
        <f t="shared" si="162"/>
        <v>0</v>
      </c>
      <c r="CI214" s="59">
        <f t="shared" si="163"/>
        <v>0</v>
      </c>
      <c r="CJ214" s="59">
        <f t="shared" si="164"/>
        <v>0</v>
      </c>
    </row>
    <row r="215" spans="1:88" ht="15">
      <c r="A215" s="61" t="s">
        <v>262</v>
      </c>
      <c r="B215" s="61" t="s">
        <v>263</v>
      </c>
      <c r="C215" s="80">
        <v>4462655</v>
      </c>
      <c r="D215" s="67">
        <v>5663897</v>
      </c>
      <c r="E215" s="75">
        <v>5660783</v>
      </c>
      <c r="F215" s="76">
        <v>3888620</v>
      </c>
      <c r="G215" s="75">
        <v>3863541</v>
      </c>
      <c r="H215" s="76">
        <v>3852758</v>
      </c>
      <c r="I215" s="82">
        <v>23077000</v>
      </c>
      <c r="J215" s="69">
        <v>24200000</v>
      </c>
      <c r="K215" s="77">
        <v>24200000</v>
      </c>
      <c r="L215" s="78">
        <v>22282135.108</v>
      </c>
      <c r="M215" s="77">
        <v>22140069.707</v>
      </c>
      <c r="N215" s="78">
        <v>22084560.592</v>
      </c>
      <c r="P215" s="25">
        <f t="shared" si="137"/>
        <v>5327549.24</v>
      </c>
      <c r="Q215" s="25">
        <f t="shared" si="138"/>
        <v>5661654.92</v>
      </c>
      <c r="R215" s="25">
        <f t="shared" si="139"/>
        <v>4384825.640000001</v>
      </c>
      <c r="S215" s="25">
        <f t="shared" si="140"/>
        <v>3870563.12</v>
      </c>
      <c r="T215" s="25">
        <f t="shared" si="141"/>
        <v>3855777.24</v>
      </c>
      <c r="U215" s="25">
        <f t="shared" si="142"/>
        <v>23667922.6</v>
      </c>
      <c r="V215" s="25">
        <f t="shared" si="143"/>
        <v>24200000</v>
      </c>
      <c r="W215" s="25">
        <f t="shared" si="144"/>
        <v>23190819.4938296</v>
      </c>
      <c r="X215" s="25">
        <f t="shared" si="145"/>
        <v>22207380.2939938</v>
      </c>
      <c r="Y215" s="25">
        <f t="shared" si="146"/>
        <v>22110860.810686998</v>
      </c>
      <c r="AA215" s="61" t="s">
        <v>262</v>
      </c>
      <c r="AB215" s="61" t="s">
        <v>263</v>
      </c>
      <c r="AC215" s="103">
        <v>4462655</v>
      </c>
      <c r="AD215" s="93">
        <v>5663897</v>
      </c>
      <c r="AE215" s="93">
        <v>5660783</v>
      </c>
      <c r="AF215" s="93">
        <v>2725949</v>
      </c>
      <c r="AG215" s="93">
        <v>2900292</v>
      </c>
      <c r="AH215" s="104">
        <v>3261216</v>
      </c>
      <c r="AI215" s="103">
        <v>23077000</v>
      </c>
      <c r="AJ215" s="93">
        <v>24200000</v>
      </c>
      <c r="AK215" s="93">
        <v>24200000</v>
      </c>
      <c r="AL215" s="93">
        <v>15796744.069</v>
      </c>
      <c r="AM215" s="93">
        <v>17634119.945</v>
      </c>
      <c r="AN215" s="104">
        <v>19541482.66</v>
      </c>
      <c r="AP215" s="25">
        <f t="shared" si="147"/>
        <v>5327549.24</v>
      </c>
      <c r="AQ215" s="25">
        <f t="shared" si="125"/>
        <v>5661654.92</v>
      </c>
      <c r="AR215" s="25">
        <f t="shared" si="126"/>
        <v>3547702.5200000005</v>
      </c>
      <c r="AS215" s="25">
        <f t="shared" si="127"/>
        <v>2851475.96</v>
      </c>
      <c r="AT215" s="25">
        <f t="shared" si="128"/>
        <v>3160157.2800000003</v>
      </c>
      <c r="AU215" s="25">
        <f t="shared" si="148"/>
        <v>23667922.6</v>
      </c>
      <c r="AV215" s="25">
        <f t="shared" si="129"/>
        <v>24200000</v>
      </c>
      <c r="AW215" s="25">
        <f t="shared" si="130"/>
        <v>19778206.7291078</v>
      </c>
      <c r="AX215" s="25">
        <f t="shared" si="131"/>
        <v>16763571.254951201</v>
      </c>
      <c r="AY215" s="25">
        <f t="shared" si="149"/>
        <v>18637774.205633</v>
      </c>
      <c r="BA215" s="61" t="s">
        <v>262</v>
      </c>
      <c r="BB215" s="61" t="s">
        <v>263</v>
      </c>
      <c r="BC215" s="103">
        <v>4462655</v>
      </c>
      <c r="BD215" s="93">
        <v>5663897</v>
      </c>
      <c r="BE215" s="93">
        <v>5660783</v>
      </c>
      <c r="BF215" s="93">
        <v>3964891</v>
      </c>
      <c r="BG215" s="93">
        <v>4223107</v>
      </c>
      <c r="BH215" s="104">
        <v>4741045</v>
      </c>
      <c r="BI215" s="103">
        <v>23077000</v>
      </c>
      <c r="BJ215" s="93">
        <v>24200000</v>
      </c>
      <c r="BK215" s="93">
        <v>24200000</v>
      </c>
      <c r="BL215" s="93">
        <v>22972287.563</v>
      </c>
      <c r="BM215" s="93">
        <v>24200000</v>
      </c>
      <c r="BN215" s="104">
        <v>24200000</v>
      </c>
      <c r="BP215" s="25">
        <f t="shared" si="150"/>
        <v>5327549.24</v>
      </c>
      <c r="BQ215" s="25">
        <f t="shared" si="132"/>
        <v>5661654.92</v>
      </c>
      <c r="BR215" s="25">
        <f t="shared" si="133"/>
        <v>4439740.76</v>
      </c>
      <c r="BS215" s="25">
        <f t="shared" si="134"/>
        <v>4150806.5200000005</v>
      </c>
      <c r="BT215" s="25">
        <f t="shared" si="135"/>
        <v>4596022.36</v>
      </c>
      <c r="BU215" s="25">
        <f t="shared" si="151"/>
        <v>23667922.6</v>
      </c>
      <c r="BV215" s="25">
        <f t="shared" si="152"/>
        <v>24200000</v>
      </c>
      <c r="BW215" s="25">
        <f t="shared" si="153"/>
        <v>23553977.715650603</v>
      </c>
      <c r="BX215" s="25">
        <f t="shared" si="136"/>
        <v>23618309.847349398</v>
      </c>
      <c r="BY215" s="25">
        <f t="shared" si="154"/>
        <v>24200000</v>
      </c>
      <c r="CA215" s="59">
        <f t="shared" si="155"/>
        <v>0</v>
      </c>
      <c r="CB215" s="59">
        <f t="shared" si="156"/>
        <v>0</v>
      </c>
      <c r="CC215" s="59">
        <f t="shared" si="157"/>
        <v>-892038.2399999993</v>
      </c>
      <c r="CD215" s="59">
        <f t="shared" si="158"/>
        <v>-1299330.5600000005</v>
      </c>
      <c r="CE215" s="59">
        <f t="shared" si="159"/>
        <v>-1435865.08</v>
      </c>
      <c r="CF215" s="59">
        <f t="shared" si="160"/>
        <v>0</v>
      </c>
      <c r="CG215" s="59">
        <f t="shared" si="161"/>
        <v>0</v>
      </c>
      <c r="CH215" s="59">
        <f t="shared" si="162"/>
        <v>-3775770.9865428023</v>
      </c>
      <c r="CI215" s="59">
        <f t="shared" si="163"/>
        <v>-6854738.592398196</v>
      </c>
      <c r="CJ215" s="59">
        <f t="shared" si="164"/>
        <v>-5562225.794367</v>
      </c>
    </row>
    <row r="216" spans="1:88" ht="15">
      <c r="A216" s="61" t="s">
        <v>198</v>
      </c>
      <c r="B216" s="61" t="s">
        <v>199</v>
      </c>
      <c r="C216" s="80">
        <v>0</v>
      </c>
      <c r="D216" s="67">
        <v>0</v>
      </c>
      <c r="E216" s="75">
        <v>0</v>
      </c>
      <c r="F216" s="76">
        <v>0</v>
      </c>
      <c r="G216" s="75">
        <v>0</v>
      </c>
      <c r="H216" s="76">
        <v>0</v>
      </c>
      <c r="I216" s="82">
        <v>4528629</v>
      </c>
      <c r="J216" s="69">
        <v>5876408</v>
      </c>
      <c r="K216" s="77">
        <v>5876408</v>
      </c>
      <c r="L216" s="78">
        <v>5099692</v>
      </c>
      <c r="M216" s="77">
        <v>5067122</v>
      </c>
      <c r="N216" s="78">
        <v>5054204</v>
      </c>
      <c r="P216" s="25">
        <f t="shared" si="137"/>
        <v>0</v>
      </c>
      <c r="Q216" s="25">
        <f t="shared" si="138"/>
        <v>0</v>
      </c>
      <c r="R216" s="25">
        <f t="shared" si="139"/>
        <v>0</v>
      </c>
      <c r="S216" s="25">
        <f t="shared" si="140"/>
        <v>0</v>
      </c>
      <c r="T216" s="25">
        <f t="shared" si="141"/>
        <v>0</v>
      </c>
      <c r="U216" s="25">
        <f t="shared" si="142"/>
        <v>5237830.3098</v>
      </c>
      <c r="V216" s="25">
        <f t="shared" si="143"/>
        <v>5876408</v>
      </c>
      <c r="W216" s="25">
        <f t="shared" si="144"/>
        <v>5467700.0408</v>
      </c>
      <c r="X216" s="25">
        <f t="shared" si="145"/>
        <v>5082553.666</v>
      </c>
      <c r="Y216" s="25">
        <f t="shared" si="146"/>
        <v>5060324.5484</v>
      </c>
      <c r="AA216" s="61" t="s">
        <v>198</v>
      </c>
      <c r="AB216" s="61" t="s">
        <v>199</v>
      </c>
      <c r="AC216" s="103">
        <v>0</v>
      </c>
      <c r="AD216" s="93">
        <v>0</v>
      </c>
      <c r="AE216" s="93">
        <v>0</v>
      </c>
      <c r="AF216" s="93">
        <v>0</v>
      </c>
      <c r="AG216" s="93">
        <v>0</v>
      </c>
      <c r="AH216" s="104">
        <v>0</v>
      </c>
      <c r="AI216" s="103">
        <v>4528629</v>
      </c>
      <c r="AJ216" s="93">
        <v>5876408</v>
      </c>
      <c r="AK216" s="93">
        <v>5876408</v>
      </c>
      <c r="AL216" s="93">
        <v>3612760</v>
      </c>
      <c r="AM216" s="93">
        <v>3986735</v>
      </c>
      <c r="AN216" s="104">
        <v>4446021</v>
      </c>
      <c r="AP216" s="25">
        <f t="shared" si="147"/>
        <v>0</v>
      </c>
      <c r="AQ216" s="25">
        <f t="shared" si="125"/>
        <v>0</v>
      </c>
      <c r="AR216" s="25">
        <f t="shared" si="126"/>
        <v>0</v>
      </c>
      <c r="AS216" s="25">
        <f t="shared" si="127"/>
        <v>0</v>
      </c>
      <c r="AT216" s="25">
        <f t="shared" si="128"/>
        <v>0</v>
      </c>
      <c r="AU216" s="25">
        <f t="shared" si="148"/>
        <v>5237830.3098</v>
      </c>
      <c r="AV216" s="25">
        <f t="shared" si="129"/>
        <v>5876408</v>
      </c>
      <c r="AW216" s="25">
        <f t="shared" si="130"/>
        <v>4685276.4224</v>
      </c>
      <c r="AX216" s="25">
        <f t="shared" si="131"/>
        <v>3809545.645</v>
      </c>
      <c r="AY216" s="25">
        <f t="shared" si="149"/>
        <v>4228411.2932</v>
      </c>
      <c r="BA216" s="61" t="s">
        <v>198</v>
      </c>
      <c r="BB216" s="61" t="s">
        <v>199</v>
      </c>
      <c r="BC216" s="103">
        <v>0</v>
      </c>
      <c r="BD216" s="93">
        <v>0</v>
      </c>
      <c r="BE216" s="93">
        <v>0</v>
      </c>
      <c r="BF216" s="93">
        <v>0</v>
      </c>
      <c r="BG216" s="93">
        <v>0</v>
      </c>
      <c r="BH216" s="104">
        <v>0</v>
      </c>
      <c r="BI216" s="103">
        <v>4528629</v>
      </c>
      <c r="BJ216" s="93">
        <v>5876408</v>
      </c>
      <c r="BK216" s="93">
        <v>5876408</v>
      </c>
      <c r="BL216" s="93">
        <v>5253964</v>
      </c>
      <c r="BM216" s="93">
        <v>5797828</v>
      </c>
      <c r="BN216" s="104">
        <v>5876408</v>
      </c>
      <c r="BP216" s="25">
        <f t="shared" si="150"/>
        <v>0</v>
      </c>
      <c r="BQ216" s="25">
        <f t="shared" si="132"/>
        <v>0</v>
      </c>
      <c r="BR216" s="25">
        <f t="shared" si="133"/>
        <v>0</v>
      </c>
      <c r="BS216" s="25">
        <f t="shared" si="134"/>
        <v>0</v>
      </c>
      <c r="BT216" s="25">
        <f t="shared" si="135"/>
        <v>0</v>
      </c>
      <c r="BU216" s="25">
        <f t="shared" si="151"/>
        <v>5237830.3098</v>
      </c>
      <c r="BV216" s="25">
        <f t="shared" si="152"/>
        <v>5876408</v>
      </c>
      <c r="BW216" s="25">
        <f t="shared" si="153"/>
        <v>5548877.9672</v>
      </c>
      <c r="BX216" s="25">
        <f t="shared" si="136"/>
        <v>5540145.2368</v>
      </c>
      <c r="BY216" s="25">
        <f t="shared" si="154"/>
        <v>5839176.796</v>
      </c>
      <c r="CA216" s="59">
        <f t="shared" si="155"/>
        <v>0</v>
      </c>
      <c r="CB216" s="59">
        <f t="shared" si="156"/>
        <v>0</v>
      </c>
      <c r="CC216" s="59">
        <f t="shared" si="157"/>
        <v>0</v>
      </c>
      <c r="CD216" s="59">
        <f t="shared" si="158"/>
        <v>0</v>
      </c>
      <c r="CE216" s="59">
        <f t="shared" si="159"/>
        <v>0</v>
      </c>
      <c r="CF216" s="59">
        <f t="shared" si="160"/>
        <v>0</v>
      </c>
      <c r="CG216" s="59">
        <f t="shared" si="161"/>
        <v>0</v>
      </c>
      <c r="CH216" s="59">
        <f t="shared" si="162"/>
        <v>-863601.5448000003</v>
      </c>
      <c r="CI216" s="59">
        <f t="shared" si="163"/>
        <v>-1730599.5918</v>
      </c>
      <c r="CJ216" s="59">
        <f t="shared" si="164"/>
        <v>-1610765.5028</v>
      </c>
    </row>
    <row r="217" spans="1:88" ht="15">
      <c r="A217" s="61" t="s">
        <v>246</v>
      </c>
      <c r="B217" s="61" t="s">
        <v>247</v>
      </c>
      <c r="C217" s="80">
        <v>29979</v>
      </c>
      <c r="D217" s="67">
        <v>48833</v>
      </c>
      <c r="E217" s="75">
        <v>127841</v>
      </c>
      <c r="F217" s="76">
        <v>92085</v>
      </c>
      <c r="G217" s="75">
        <v>91697</v>
      </c>
      <c r="H217" s="76">
        <v>91032</v>
      </c>
      <c r="I217" s="82">
        <v>983000</v>
      </c>
      <c r="J217" s="69">
        <v>1038215</v>
      </c>
      <c r="K217" s="77">
        <v>1038215</v>
      </c>
      <c r="L217" s="78">
        <v>1010911.199</v>
      </c>
      <c r="M217" s="77">
        <v>1004253.413</v>
      </c>
      <c r="N217" s="78">
        <v>1002124.556</v>
      </c>
      <c r="P217" s="25">
        <f t="shared" si="137"/>
        <v>43553.880000000005</v>
      </c>
      <c r="Q217" s="25">
        <f t="shared" si="138"/>
        <v>105718.76</v>
      </c>
      <c r="R217" s="25">
        <f t="shared" si="139"/>
        <v>102096.68</v>
      </c>
      <c r="S217" s="25">
        <f t="shared" si="140"/>
        <v>91805.64</v>
      </c>
      <c r="T217" s="25">
        <f t="shared" si="141"/>
        <v>91218.2</v>
      </c>
      <c r="U217" s="25">
        <f t="shared" si="142"/>
        <v>1012054.133</v>
      </c>
      <c r="V217" s="25">
        <f t="shared" si="143"/>
        <v>1038215</v>
      </c>
      <c r="W217" s="25">
        <f t="shared" si="144"/>
        <v>1023847.7399138</v>
      </c>
      <c r="X217" s="25">
        <f t="shared" si="145"/>
        <v>1007407.8720067999</v>
      </c>
      <c r="Y217" s="25">
        <f t="shared" si="146"/>
        <v>1003133.2084466</v>
      </c>
      <c r="AA217" s="61" t="s">
        <v>246</v>
      </c>
      <c r="AB217" s="61" t="s">
        <v>247</v>
      </c>
      <c r="AC217" s="103">
        <v>29979</v>
      </c>
      <c r="AD217" s="93">
        <v>48833</v>
      </c>
      <c r="AE217" s="93">
        <v>127841</v>
      </c>
      <c r="AF217" s="93">
        <v>63400</v>
      </c>
      <c r="AG217" s="93">
        <v>36840</v>
      </c>
      <c r="AH217" s="104">
        <v>37164</v>
      </c>
      <c r="AI217" s="103">
        <v>983000</v>
      </c>
      <c r="AJ217" s="93">
        <v>1038215</v>
      </c>
      <c r="AK217" s="93">
        <v>1038215</v>
      </c>
      <c r="AL217" s="93">
        <v>601768.068</v>
      </c>
      <c r="AM217" s="93">
        <v>643287.733</v>
      </c>
      <c r="AN217" s="104">
        <v>706829.695</v>
      </c>
      <c r="AP217" s="25">
        <f t="shared" si="147"/>
        <v>43553.880000000005</v>
      </c>
      <c r="AQ217" s="25">
        <f t="shared" si="125"/>
        <v>105718.76</v>
      </c>
      <c r="AR217" s="25">
        <f t="shared" si="126"/>
        <v>81443.48000000001</v>
      </c>
      <c r="AS217" s="25">
        <f t="shared" si="127"/>
        <v>44276.8</v>
      </c>
      <c r="AT217" s="25">
        <f t="shared" si="128"/>
        <v>37073.28</v>
      </c>
      <c r="AU217" s="25">
        <f t="shared" si="148"/>
        <v>1012054.133</v>
      </c>
      <c r="AV217" s="25">
        <f t="shared" si="129"/>
        <v>1038215</v>
      </c>
      <c r="AW217" s="25">
        <f t="shared" si="130"/>
        <v>808556.6243816</v>
      </c>
      <c r="AX217" s="25">
        <f t="shared" si="131"/>
        <v>623615.715723</v>
      </c>
      <c r="AY217" s="25">
        <f t="shared" si="149"/>
        <v>676723.5134044</v>
      </c>
      <c r="BA217" s="61" t="s">
        <v>246</v>
      </c>
      <c r="BB217" s="61" t="s">
        <v>247</v>
      </c>
      <c r="BC217" s="103">
        <v>29979</v>
      </c>
      <c r="BD217" s="93">
        <v>48833</v>
      </c>
      <c r="BE217" s="93">
        <v>127841</v>
      </c>
      <c r="BF217" s="93">
        <v>92414</v>
      </c>
      <c r="BG217" s="93">
        <v>53809</v>
      </c>
      <c r="BH217" s="104">
        <v>53816</v>
      </c>
      <c r="BI217" s="103">
        <v>983000</v>
      </c>
      <c r="BJ217" s="93">
        <v>1038215</v>
      </c>
      <c r="BK217" s="93">
        <v>1038215</v>
      </c>
      <c r="BL217" s="93">
        <v>1038215</v>
      </c>
      <c r="BM217" s="93">
        <v>1038215</v>
      </c>
      <c r="BN217" s="104">
        <v>1038215</v>
      </c>
      <c r="BP217" s="25">
        <f t="shared" si="150"/>
        <v>43553.880000000005</v>
      </c>
      <c r="BQ217" s="25">
        <f t="shared" si="132"/>
        <v>105718.76</v>
      </c>
      <c r="BR217" s="25">
        <f t="shared" si="133"/>
        <v>102333.56</v>
      </c>
      <c r="BS217" s="25">
        <f t="shared" si="134"/>
        <v>64618.399999999994</v>
      </c>
      <c r="BT217" s="25">
        <f t="shared" si="135"/>
        <v>53814.04</v>
      </c>
      <c r="BU217" s="25">
        <f t="shared" si="151"/>
        <v>1012054.133</v>
      </c>
      <c r="BV217" s="25">
        <f t="shared" si="152"/>
        <v>1038215</v>
      </c>
      <c r="BW217" s="25">
        <f t="shared" si="153"/>
        <v>1038215</v>
      </c>
      <c r="BX217" s="25">
        <f t="shared" si="136"/>
        <v>1038215</v>
      </c>
      <c r="BY217" s="25">
        <f t="shared" si="154"/>
        <v>1038215</v>
      </c>
      <c r="CA217" s="59">
        <f t="shared" si="155"/>
        <v>0</v>
      </c>
      <c r="CB217" s="59">
        <f t="shared" si="156"/>
        <v>0</v>
      </c>
      <c r="CC217" s="59">
        <f t="shared" si="157"/>
        <v>-20890.079999999987</v>
      </c>
      <c r="CD217" s="59">
        <f t="shared" si="158"/>
        <v>-20341.59999999999</v>
      </c>
      <c r="CE217" s="59">
        <f t="shared" si="159"/>
        <v>-16740.760000000002</v>
      </c>
      <c r="CF217" s="59">
        <f t="shared" si="160"/>
        <v>0</v>
      </c>
      <c r="CG217" s="59">
        <f t="shared" si="161"/>
        <v>0</v>
      </c>
      <c r="CH217" s="59">
        <f t="shared" si="162"/>
        <v>-229658.37561840005</v>
      </c>
      <c r="CI217" s="59">
        <f t="shared" si="163"/>
        <v>-414599.284277</v>
      </c>
      <c r="CJ217" s="59">
        <f t="shared" si="164"/>
        <v>-361491.4865956</v>
      </c>
    </row>
    <row r="218" spans="1:88" ht="15">
      <c r="A218" s="61" t="s">
        <v>232</v>
      </c>
      <c r="B218" s="61" t="s">
        <v>233</v>
      </c>
      <c r="C218" s="80">
        <v>828796</v>
      </c>
      <c r="D218" s="67">
        <v>862365</v>
      </c>
      <c r="E218" s="75">
        <v>1037000</v>
      </c>
      <c r="F218" s="76">
        <v>718604</v>
      </c>
      <c r="G218" s="75">
        <v>713918</v>
      </c>
      <c r="H218" s="76">
        <v>711741</v>
      </c>
      <c r="I218" s="82">
        <v>2911000</v>
      </c>
      <c r="J218" s="69">
        <v>2911000</v>
      </c>
      <c r="K218" s="77">
        <v>2911000</v>
      </c>
      <c r="L218" s="78">
        <v>2800412.29</v>
      </c>
      <c r="M218" s="77">
        <v>2782623.093</v>
      </c>
      <c r="N218" s="78">
        <v>2775887.054</v>
      </c>
      <c r="P218" s="25">
        <f t="shared" si="137"/>
        <v>852965.6799999999</v>
      </c>
      <c r="Q218" s="25">
        <f t="shared" si="138"/>
        <v>988102.2</v>
      </c>
      <c r="R218" s="25">
        <f t="shared" si="139"/>
        <v>807754.88</v>
      </c>
      <c r="S218" s="25">
        <f t="shared" si="140"/>
        <v>715230.08</v>
      </c>
      <c r="T218" s="25">
        <f t="shared" si="141"/>
        <v>712350.5599999999</v>
      </c>
      <c r="U218" s="25">
        <f t="shared" si="142"/>
        <v>2911000</v>
      </c>
      <c r="V218" s="25">
        <f t="shared" si="143"/>
        <v>2911000</v>
      </c>
      <c r="W218" s="25">
        <f t="shared" si="144"/>
        <v>2852808.746998</v>
      </c>
      <c r="X218" s="25">
        <f t="shared" si="145"/>
        <v>2791051.6145385997</v>
      </c>
      <c r="Y218" s="25">
        <f t="shared" si="146"/>
        <v>2779078.5892781997</v>
      </c>
      <c r="AA218" s="61" t="s">
        <v>232</v>
      </c>
      <c r="AB218" s="61" t="s">
        <v>233</v>
      </c>
      <c r="AC218" s="103">
        <v>828796</v>
      </c>
      <c r="AD218" s="93">
        <v>862365</v>
      </c>
      <c r="AE218" s="93">
        <v>1037000</v>
      </c>
      <c r="AF218" s="93">
        <v>514267</v>
      </c>
      <c r="AG218" s="93">
        <v>468301</v>
      </c>
      <c r="AH218" s="104">
        <v>497535</v>
      </c>
      <c r="AI218" s="103">
        <v>2911000</v>
      </c>
      <c r="AJ218" s="93">
        <v>2911000</v>
      </c>
      <c r="AK218" s="93">
        <v>2911000</v>
      </c>
      <c r="AL218" s="93">
        <v>1994730.329</v>
      </c>
      <c r="AM218" s="93">
        <v>2135101.832</v>
      </c>
      <c r="AN218" s="104">
        <v>2339679.868</v>
      </c>
      <c r="AP218" s="25">
        <f t="shared" si="147"/>
        <v>852965.6799999999</v>
      </c>
      <c r="AQ218" s="25">
        <f t="shared" si="125"/>
        <v>988102.2</v>
      </c>
      <c r="AR218" s="25">
        <f t="shared" si="126"/>
        <v>660632.24</v>
      </c>
      <c r="AS218" s="25">
        <f t="shared" si="127"/>
        <v>481171.48</v>
      </c>
      <c r="AT218" s="25">
        <f t="shared" si="128"/>
        <v>489349.48</v>
      </c>
      <c r="AU218" s="25">
        <f t="shared" si="148"/>
        <v>2911000</v>
      </c>
      <c r="AV218" s="25">
        <f t="shared" si="129"/>
        <v>2911000</v>
      </c>
      <c r="AW218" s="25">
        <f t="shared" si="130"/>
        <v>2428858.8991198</v>
      </c>
      <c r="AX218" s="25">
        <f t="shared" si="131"/>
        <v>2068593.8138786</v>
      </c>
      <c r="AY218" s="25">
        <f t="shared" si="149"/>
        <v>2242750.7945431997</v>
      </c>
      <c r="BA218" s="61" t="s">
        <v>232</v>
      </c>
      <c r="BB218" s="61" t="s">
        <v>233</v>
      </c>
      <c r="BC218" s="103">
        <v>828796</v>
      </c>
      <c r="BD218" s="93">
        <v>862365</v>
      </c>
      <c r="BE218" s="93">
        <v>1037000</v>
      </c>
      <c r="BF218" s="93">
        <v>748069</v>
      </c>
      <c r="BG218" s="93">
        <v>680676</v>
      </c>
      <c r="BH218" s="104">
        <v>722750</v>
      </c>
      <c r="BI218" s="103">
        <v>2911000</v>
      </c>
      <c r="BJ218" s="93">
        <v>2911000</v>
      </c>
      <c r="BK218" s="93">
        <v>2911000</v>
      </c>
      <c r="BL218" s="93">
        <v>2900715.097</v>
      </c>
      <c r="BM218" s="93">
        <v>2911000</v>
      </c>
      <c r="BN218" s="104">
        <v>2911000</v>
      </c>
      <c r="BP218" s="25">
        <f t="shared" si="150"/>
        <v>852965.6799999999</v>
      </c>
      <c r="BQ218" s="25">
        <f t="shared" si="132"/>
        <v>988102.2</v>
      </c>
      <c r="BR218" s="25">
        <f t="shared" si="133"/>
        <v>828969.6799999999</v>
      </c>
      <c r="BS218" s="25">
        <f t="shared" si="134"/>
        <v>699546.04</v>
      </c>
      <c r="BT218" s="25">
        <f t="shared" si="135"/>
        <v>710969.28</v>
      </c>
      <c r="BU218" s="25">
        <f t="shared" si="151"/>
        <v>2911000</v>
      </c>
      <c r="BV218" s="25">
        <f t="shared" si="152"/>
        <v>2911000</v>
      </c>
      <c r="BW218" s="25">
        <f t="shared" si="153"/>
        <v>2905588.0840414</v>
      </c>
      <c r="BX218" s="25">
        <f t="shared" si="136"/>
        <v>2906127.0129586</v>
      </c>
      <c r="BY218" s="25">
        <f t="shared" si="154"/>
        <v>2911000</v>
      </c>
      <c r="CA218" s="59">
        <f t="shared" si="155"/>
        <v>0</v>
      </c>
      <c r="CB218" s="59">
        <f t="shared" si="156"/>
        <v>0</v>
      </c>
      <c r="CC218" s="59">
        <f t="shared" si="157"/>
        <v>-168337.43999999994</v>
      </c>
      <c r="CD218" s="59">
        <f t="shared" si="158"/>
        <v>-218374.56000000006</v>
      </c>
      <c r="CE218" s="59">
        <f t="shared" si="159"/>
        <v>-221619.80000000005</v>
      </c>
      <c r="CF218" s="59">
        <f t="shared" si="160"/>
        <v>0</v>
      </c>
      <c r="CG218" s="59">
        <f t="shared" si="161"/>
        <v>0</v>
      </c>
      <c r="CH218" s="59">
        <f t="shared" si="162"/>
        <v>-476729.1849215999</v>
      </c>
      <c r="CI218" s="59">
        <f t="shared" si="163"/>
        <v>-837533.1990800002</v>
      </c>
      <c r="CJ218" s="59">
        <f t="shared" si="164"/>
        <v>-668249.2054568003</v>
      </c>
    </row>
    <row r="219" spans="1:88" ht="15">
      <c r="A219" s="61" t="s">
        <v>26</v>
      </c>
      <c r="B219" s="61" t="s">
        <v>27</v>
      </c>
      <c r="C219" s="80">
        <v>0</v>
      </c>
      <c r="D219" s="67">
        <v>0</v>
      </c>
      <c r="E219" s="75">
        <v>0</v>
      </c>
      <c r="F219" s="76">
        <v>0</v>
      </c>
      <c r="G219" s="75">
        <v>0</v>
      </c>
      <c r="H219" s="76">
        <v>0</v>
      </c>
      <c r="I219" s="82">
        <v>8347059</v>
      </c>
      <c r="J219" s="69">
        <v>8575687</v>
      </c>
      <c r="K219" s="77">
        <v>8575687</v>
      </c>
      <c r="L219" s="78">
        <v>6670662</v>
      </c>
      <c r="M219" s="77">
        <v>6628058</v>
      </c>
      <c r="N219" s="78">
        <v>6611161</v>
      </c>
      <c r="P219" s="25">
        <f t="shared" si="137"/>
        <v>0</v>
      </c>
      <c r="Q219" s="25">
        <f t="shared" si="138"/>
        <v>0</v>
      </c>
      <c r="R219" s="25">
        <f t="shared" si="139"/>
        <v>0</v>
      </c>
      <c r="S219" s="25">
        <f t="shared" si="140"/>
        <v>0</v>
      </c>
      <c r="T219" s="25">
        <f t="shared" si="141"/>
        <v>0</v>
      </c>
      <c r="U219" s="25">
        <f t="shared" si="142"/>
        <v>8467363.0536</v>
      </c>
      <c r="V219" s="25">
        <f t="shared" si="143"/>
        <v>8575687</v>
      </c>
      <c r="W219" s="25">
        <f t="shared" si="144"/>
        <v>7573262.845</v>
      </c>
      <c r="X219" s="25">
        <f t="shared" si="145"/>
        <v>6648243.7752</v>
      </c>
      <c r="Y219" s="25">
        <f t="shared" si="146"/>
        <v>6619166.7986</v>
      </c>
      <c r="AA219" s="61" t="s">
        <v>26</v>
      </c>
      <c r="AB219" s="61" t="s">
        <v>27</v>
      </c>
      <c r="AC219" s="103">
        <v>0</v>
      </c>
      <c r="AD219" s="93">
        <v>0</v>
      </c>
      <c r="AE219" s="93">
        <v>0</v>
      </c>
      <c r="AF219" s="93">
        <v>0</v>
      </c>
      <c r="AG219" s="93">
        <v>0</v>
      </c>
      <c r="AH219" s="104">
        <v>0</v>
      </c>
      <c r="AI219" s="103">
        <v>8347059</v>
      </c>
      <c r="AJ219" s="93">
        <v>8575687</v>
      </c>
      <c r="AK219" s="93">
        <v>8575687</v>
      </c>
      <c r="AL219" s="93">
        <v>4552874</v>
      </c>
      <c r="AM219" s="93">
        <v>5522015</v>
      </c>
      <c r="AN219" s="104">
        <v>6154111</v>
      </c>
      <c r="AP219" s="25">
        <f t="shared" si="147"/>
        <v>0</v>
      </c>
      <c r="AQ219" s="25">
        <f t="shared" si="125"/>
        <v>0</v>
      </c>
      <c r="AR219" s="25">
        <f t="shared" si="126"/>
        <v>0</v>
      </c>
      <c r="AS219" s="25">
        <f t="shared" si="127"/>
        <v>0</v>
      </c>
      <c r="AT219" s="25">
        <f t="shared" si="128"/>
        <v>0</v>
      </c>
      <c r="AU219" s="25">
        <f t="shared" si="148"/>
        <v>8467363.0536</v>
      </c>
      <c r="AV219" s="25">
        <f t="shared" si="129"/>
        <v>8575687</v>
      </c>
      <c r="AW219" s="25">
        <f t="shared" si="130"/>
        <v>6458882.7994</v>
      </c>
      <c r="AX219" s="25">
        <f t="shared" si="131"/>
        <v>5062835.994200001</v>
      </c>
      <c r="AY219" s="25">
        <f t="shared" si="149"/>
        <v>5854623.915200001</v>
      </c>
      <c r="BA219" s="61" t="s">
        <v>26</v>
      </c>
      <c r="BB219" s="61" t="s">
        <v>27</v>
      </c>
      <c r="BC219" s="103">
        <v>0</v>
      </c>
      <c r="BD219" s="93">
        <v>0</v>
      </c>
      <c r="BE219" s="93">
        <v>0</v>
      </c>
      <c r="BF219" s="93">
        <v>0</v>
      </c>
      <c r="BG219" s="93">
        <v>0</v>
      </c>
      <c r="BH219" s="104">
        <v>0</v>
      </c>
      <c r="BI219" s="103">
        <v>8347059</v>
      </c>
      <c r="BJ219" s="93">
        <v>8575687</v>
      </c>
      <c r="BK219" s="93">
        <v>8575687</v>
      </c>
      <c r="BL219" s="93">
        <v>6819787</v>
      </c>
      <c r="BM219" s="93">
        <v>8271472</v>
      </c>
      <c r="BN219" s="104">
        <v>8575687</v>
      </c>
      <c r="BP219" s="25">
        <f t="shared" si="150"/>
        <v>0</v>
      </c>
      <c r="BQ219" s="25">
        <f t="shared" si="132"/>
        <v>0</v>
      </c>
      <c r="BR219" s="25">
        <f t="shared" si="133"/>
        <v>0</v>
      </c>
      <c r="BS219" s="25">
        <f t="shared" si="134"/>
        <v>0</v>
      </c>
      <c r="BT219" s="25">
        <f t="shared" si="135"/>
        <v>0</v>
      </c>
      <c r="BU219" s="25">
        <f t="shared" si="151"/>
        <v>8467363.0536</v>
      </c>
      <c r="BV219" s="25">
        <f t="shared" si="152"/>
        <v>8575687</v>
      </c>
      <c r="BW219" s="25">
        <f t="shared" si="153"/>
        <v>7651732.42</v>
      </c>
      <c r="BX219" s="25">
        <f t="shared" si="136"/>
        <v>7583663.647</v>
      </c>
      <c r="BY219" s="25">
        <f t="shared" si="154"/>
        <v>8431549.933</v>
      </c>
      <c r="CA219" s="59">
        <f t="shared" si="155"/>
        <v>0</v>
      </c>
      <c r="CB219" s="59">
        <f t="shared" si="156"/>
        <v>0</v>
      </c>
      <c r="CC219" s="59">
        <f t="shared" si="157"/>
        <v>0</v>
      </c>
      <c r="CD219" s="59">
        <f t="shared" si="158"/>
        <v>0</v>
      </c>
      <c r="CE219" s="59">
        <f t="shared" si="159"/>
        <v>0</v>
      </c>
      <c r="CF219" s="59">
        <f t="shared" si="160"/>
        <v>0</v>
      </c>
      <c r="CG219" s="59">
        <f t="shared" si="161"/>
        <v>0</v>
      </c>
      <c r="CH219" s="59">
        <f t="shared" si="162"/>
        <v>-1192849.6206</v>
      </c>
      <c r="CI219" s="59">
        <f t="shared" si="163"/>
        <v>-2520827.6527999993</v>
      </c>
      <c r="CJ219" s="59">
        <f t="shared" si="164"/>
        <v>-2576926.0177999996</v>
      </c>
    </row>
    <row r="220" spans="1:88" ht="15">
      <c r="A220" s="61" t="s">
        <v>162</v>
      </c>
      <c r="B220" s="61" t="s">
        <v>163</v>
      </c>
      <c r="C220" s="80">
        <v>1569561</v>
      </c>
      <c r="D220" s="67">
        <v>1626692</v>
      </c>
      <c r="E220" s="75">
        <v>1920978</v>
      </c>
      <c r="F220" s="76">
        <v>1332222</v>
      </c>
      <c r="G220" s="75">
        <v>1324069</v>
      </c>
      <c r="H220" s="76">
        <v>1319708</v>
      </c>
      <c r="I220" s="82">
        <v>3963480</v>
      </c>
      <c r="J220" s="69">
        <v>3963480</v>
      </c>
      <c r="K220" s="77">
        <v>3963480</v>
      </c>
      <c r="L220" s="78">
        <v>3768739.244</v>
      </c>
      <c r="M220" s="77">
        <v>3744312.781</v>
      </c>
      <c r="N220" s="78">
        <v>3735753.931</v>
      </c>
      <c r="P220" s="25">
        <f t="shared" si="137"/>
        <v>1610695.32</v>
      </c>
      <c r="Q220" s="25">
        <f t="shared" si="138"/>
        <v>1838577.92</v>
      </c>
      <c r="R220" s="25">
        <f t="shared" si="139"/>
        <v>1497073.6800000002</v>
      </c>
      <c r="S220" s="25">
        <f t="shared" si="140"/>
        <v>1326351.8399999999</v>
      </c>
      <c r="T220" s="25">
        <f t="shared" si="141"/>
        <v>1320929.08</v>
      </c>
      <c r="U220" s="25">
        <f t="shared" si="142"/>
        <v>3963480</v>
      </c>
      <c r="V220" s="25">
        <f t="shared" si="143"/>
        <v>3963480</v>
      </c>
      <c r="W220" s="25">
        <f t="shared" si="144"/>
        <v>3861007.4141928</v>
      </c>
      <c r="X220" s="25">
        <f t="shared" si="145"/>
        <v>3755886.0391694</v>
      </c>
      <c r="Y220" s="25">
        <f t="shared" si="146"/>
        <v>3739809.1141299997</v>
      </c>
      <c r="AA220" s="61" t="s">
        <v>162</v>
      </c>
      <c r="AB220" s="61" t="s">
        <v>163</v>
      </c>
      <c r="AC220" s="103">
        <v>1569561</v>
      </c>
      <c r="AD220" s="93">
        <v>1626692</v>
      </c>
      <c r="AE220" s="93">
        <v>1920978</v>
      </c>
      <c r="AF220" s="93">
        <v>943423</v>
      </c>
      <c r="AG220" s="93">
        <v>939809</v>
      </c>
      <c r="AH220" s="104">
        <v>1023118</v>
      </c>
      <c r="AI220" s="103">
        <v>3963480</v>
      </c>
      <c r="AJ220" s="93">
        <v>3963480</v>
      </c>
      <c r="AK220" s="93">
        <v>3963480</v>
      </c>
      <c r="AL220" s="93">
        <v>2675308.426</v>
      </c>
      <c r="AM220" s="93">
        <v>2890055.526</v>
      </c>
      <c r="AN220" s="104">
        <v>3178727.4</v>
      </c>
      <c r="AP220" s="25">
        <f t="shared" si="147"/>
        <v>1610695.32</v>
      </c>
      <c r="AQ220" s="25">
        <f t="shared" si="125"/>
        <v>1838577.92</v>
      </c>
      <c r="AR220" s="25">
        <f t="shared" si="126"/>
        <v>1217138.4</v>
      </c>
      <c r="AS220" s="25">
        <f t="shared" si="127"/>
        <v>940820.9199999999</v>
      </c>
      <c r="AT220" s="25">
        <f t="shared" si="128"/>
        <v>999791.48</v>
      </c>
      <c r="AU220" s="25">
        <f t="shared" si="148"/>
        <v>3963480</v>
      </c>
      <c r="AV220" s="25">
        <f t="shared" si="129"/>
        <v>3963480</v>
      </c>
      <c r="AW220" s="25">
        <f t="shared" si="130"/>
        <v>3285644.1177612003</v>
      </c>
      <c r="AX220" s="25">
        <f t="shared" si="131"/>
        <v>2788308.35002</v>
      </c>
      <c r="AY220" s="25">
        <f t="shared" si="149"/>
        <v>3041954.6660988</v>
      </c>
      <c r="BA220" s="61" t="s">
        <v>162</v>
      </c>
      <c r="BB220" s="61" t="s">
        <v>163</v>
      </c>
      <c r="BC220" s="103">
        <v>1569561</v>
      </c>
      <c r="BD220" s="93">
        <v>1626692</v>
      </c>
      <c r="BE220" s="93">
        <v>1920978</v>
      </c>
      <c r="BF220" s="93">
        <v>1372072</v>
      </c>
      <c r="BG220" s="93">
        <v>1366216</v>
      </c>
      <c r="BH220" s="104">
        <v>1487208</v>
      </c>
      <c r="BI220" s="103">
        <v>3963480</v>
      </c>
      <c r="BJ220" s="93">
        <v>3963480</v>
      </c>
      <c r="BK220" s="93">
        <v>3963480</v>
      </c>
      <c r="BL220" s="93">
        <v>3890575.066</v>
      </c>
      <c r="BM220" s="93">
        <v>3963480</v>
      </c>
      <c r="BN220" s="104">
        <v>3963480</v>
      </c>
      <c r="BP220" s="25">
        <f t="shared" si="150"/>
        <v>1610695.32</v>
      </c>
      <c r="BQ220" s="25">
        <f t="shared" si="132"/>
        <v>1838577.92</v>
      </c>
      <c r="BR220" s="25">
        <f t="shared" si="133"/>
        <v>1525765.6800000002</v>
      </c>
      <c r="BS220" s="25">
        <f t="shared" si="134"/>
        <v>1367855.6800000002</v>
      </c>
      <c r="BT220" s="25">
        <f t="shared" si="135"/>
        <v>1453330.24</v>
      </c>
      <c r="BU220" s="25">
        <f t="shared" si="151"/>
        <v>3963480</v>
      </c>
      <c r="BV220" s="25">
        <f t="shared" si="152"/>
        <v>3963480</v>
      </c>
      <c r="BW220" s="25">
        <f t="shared" si="153"/>
        <v>3925117.4237292</v>
      </c>
      <c r="BX220" s="25">
        <f t="shared" si="136"/>
        <v>3928937.6422707997</v>
      </c>
      <c r="BY220" s="25">
        <f t="shared" si="154"/>
        <v>3963480</v>
      </c>
      <c r="CA220" s="59">
        <f t="shared" si="155"/>
        <v>0</v>
      </c>
      <c r="CB220" s="59">
        <f t="shared" si="156"/>
        <v>0</v>
      </c>
      <c r="CC220" s="59">
        <f t="shared" si="157"/>
        <v>-308627.28000000026</v>
      </c>
      <c r="CD220" s="59">
        <f t="shared" si="158"/>
        <v>-427034.76000000024</v>
      </c>
      <c r="CE220" s="59">
        <f t="shared" si="159"/>
        <v>-453538.76</v>
      </c>
      <c r="CF220" s="59">
        <f t="shared" si="160"/>
        <v>0</v>
      </c>
      <c r="CG220" s="59">
        <f t="shared" si="161"/>
        <v>0</v>
      </c>
      <c r="CH220" s="59">
        <f t="shared" si="162"/>
        <v>-639473.3059679996</v>
      </c>
      <c r="CI220" s="59">
        <f t="shared" si="163"/>
        <v>-1140629.2922508</v>
      </c>
      <c r="CJ220" s="59">
        <f t="shared" si="164"/>
        <v>-921525.3339012</v>
      </c>
    </row>
    <row r="221" spans="1:88" ht="15">
      <c r="A221" s="61" t="s">
        <v>416</v>
      </c>
      <c r="B221" s="61" t="s">
        <v>417</v>
      </c>
      <c r="C221" s="80">
        <v>0</v>
      </c>
      <c r="D221" s="67">
        <v>0</v>
      </c>
      <c r="E221" s="75">
        <v>0</v>
      </c>
      <c r="F221" s="76">
        <v>0</v>
      </c>
      <c r="G221" s="75">
        <v>0</v>
      </c>
      <c r="H221" s="76">
        <v>0</v>
      </c>
      <c r="I221" s="82">
        <v>60000</v>
      </c>
      <c r="J221" s="69">
        <v>60000</v>
      </c>
      <c r="K221" s="77">
        <v>60000</v>
      </c>
      <c r="L221" s="78">
        <v>60000</v>
      </c>
      <c r="M221" s="77">
        <v>60000</v>
      </c>
      <c r="N221" s="78">
        <v>60000</v>
      </c>
      <c r="P221" s="25">
        <f t="shared" si="137"/>
        <v>0</v>
      </c>
      <c r="Q221" s="25">
        <f t="shared" si="138"/>
        <v>0</v>
      </c>
      <c r="R221" s="25">
        <f t="shared" si="139"/>
        <v>0</v>
      </c>
      <c r="S221" s="25">
        <f t="shared" si="140"/>
        <v>0</v>
      </c>
      <c r="T221" s="25">
        <f t="shared" si="141"/>
        <v>0</v>
      </c>
      <c r="U221" s="25">
        <f t="shared" si="142"/>
        <v>60000</v>
      </c>
      <c r="V221" s="25">
        <f t="shared" si="143"/>
        <v>60000</v>
      </c>
      <c r="W221" s="25">
        <f t="shared" si="144"/>
        <v>60000</v>
      </c>
      <c r="X221" s="25">
        <f t="shared" si="145"/>
        <v>60000</v>
      </c>
      <c r="Y221" s="25">
        <f t="shared" si="146"/>
        <v>60000</v>
      </c>
      <c r="AA221" s="61" t="s">
        <v>416</v>
      </c>
      <c r="AB221" s="61" t="s">
        <v>417</v>
      </c>
      <c r="AC221" s="103">
        <v>0</v>
      </c>
      <c r="AD221" s="93">
        <v>0</v>
      </c>
      <c r="AE221" s="93">
        <v>0</v>
      </c>
      <c r="AF221" s="93">
        <v>0</v>
      </c>
      <c r="AG221" s="93">
        <v>0</v>
      </c>
      <c r="AH221" s="104">
        <v>0</v>
      </c>
      <c r="AI221" s="103">
        <v>60000</v>
      </c>
      <c r="AJ221" s="93">
        <v>60000</v>
      </c>
      <c r="AK221" s="93">
        <v>60000</v>
      </c>
      <c r="AL221" s="93">
        <v>60000</v>
      </c>
      <c r="AM221" s="93">
        <v>60000</v>
      </c>
      <c r="AN221" s="104">
        <v>60000</v>
      </c>
      <c r="AP221" s="25">
        <f t="shared" si="147"/>
        <v>0</v>
      </c>
      <c r="AQ221" s="25">
        <f t="shared" si="125"/>
        <v>0</v>
      </c>
      <c r="AR221" s="25">
        <f t="shared" si="126"/>
        <v>0</v>
      </c>
      <c r="AS221" s="25">
        <f t="shared" si="127"/>
        <v>0</v>
      </c>
      <c r="AT221" s="25">
        <f t="shared" si="128"/>
        <v>0</v>
      </c>
      <c r="AU221" s="25">
        <f t="shared" si="148"/>
        <v>60000</v>
      </c>
      <c r="AV221" s="25">
        <f t="shared" si="129"/>
        <v>60000</v>
      </c>
      <c r="AW221" s="25">
        <f t="shared" si="130"/>
        <v>60000</v>
      </c>
      <c r="AX221" s="25">
        <f t="shared" si="131"/>
        <v>60000</v>
      </c>
      <c r="AY221" s="25">
        <f t="shared" si="149"/>
        <v>60000</v>
      </c>
      <c r="BA221" s="61" t="s">
        <v>416</v>
      </c>
      <c r="BB221" s="61" t="s">
        <v>417</v>
      </c>
      <c r="BC221" s="103">
        <v>0</v>
      </c>
      <c r="BD221" s="93">
        <v>0</v>
      </c>
      <c r="BE221" s="93">
        <v>0</v>
      </c>
      <c r="BF221" s="93">
        <v>0</v>
      </c>
      <c r="BG221" s="93">
        <v>0</v>
      </c>
      <c r="BH221" s="104">
        <v>0</v>
      </c>
      <c r="BI221" s="103">
        <v>60000</v>
      </c>
      <c r="BJ221" s="93">
        <v>60000</v>
      </c>
      <c r="BK221" s="93">
        <v>60000</v>
      </c>
      <c r="BL221" s="93">
        <v>60000</v>
      </c>
      <c r="BM221" s="93">
        <v>60000</v>
      </c>
      <c r="BN221" s="104">
        <v>60000</v>
      </c>
      <c r="BP221" s="25">
        <f t="shared" si="150"/>
        <v>0</v>
      </c>
      <c r="BQ221" s="25">
        <f t="shared" si="132"/>
        <v>0</v>
      </c>
      <c r="BR221" s="25">
        <f t="shared" si="133"/>
        <v>0</v>
      </c>
      <c r="BS221" s="25">
        <f t="shared" si="134"/>
        <v>0</v>
      </c>
      <c r="BT221" s="25">
        <f t="shared" si="135"/>
        <v>0</v>
      </c>
      <c r="BU221" s="25">
        <f t="shared" si="151"/>
        <v>60000</v>
      </c>
      <c r="BV221" s="25">
        <f t="shared" si="152"/>
        <v>60000</v>
      </c>
      <c r="BW221" s="25">
        <f t="shared" si="153"/>
        <v>60000</v>
      </c>
      <c r="BX221" s="25">
        <f t="shared" si="136"/>
        <v>60000</v>
      </c>
      <c r="BY221" s="25">
        <f t="shared" si="154"/>
        <v>60000</v>
      </c>
      <c r="CA221" s="59">
        <f t="shared" si="155"/>
        <v>0</v>
      </c>
      <c r="CB221" s="59">
        <f t="shared" si="156"/>
        <v>0</v>
      </c>
      <c r="CC221" s="59">
        <f t="shared" si="157"/>
        <v>0</v>
      </c>
      <c r="CD221" s="59">
        <f t="shared" si="158"/>
        <v>0</v>
      </c>
      <c r="CE221" s="59">
        <f t="shared" si="159"/>
        <v>0</v>
      </c>
      <c r="CF221" s="59">
        <f t="shared" si="160"/>
        <v>0</v>
      </c>
      <c r="CG221" s="59">
        <f t="shared" si="161"/>
        <v>0</v>
      </c>
      <c r="CH221" s="59">
        <f t="shared" si="162"/>
        <v>0</v>
      </c>
      <c r="CI221" s="59">
        <f t="shared" si="163"/>
        <v>0</v>
      </c>
      <c r="CJ221" s="59">
        <f t="shared" si="164"/>
        <v>0</v>
      </c>
    </row>
    <row r="222" spans="1:88" ht="15">
      <c r="A222" s="61" t="s">
        <v>582</v>
      </c>
      <c r="B222" s="61" t="s">
        <v>583</v>
      </c>
      <c r="C222" s="80">
        <v>137880</v>
      </c>
      <c r="D222" s="67">
        <v>90189</v>
      </c>
      <c r="E222" s="75">
        <v>208790</v>
      </c>
      <c r="F222" s="76">
        <v>148392</v>
      </c>
      <c r="G222" s="75">
        <v>147505</v>
      </c>
      <c r="H222" s="76">
        <v>146996</v>
      </c>
      <c r="I222" s="82">
        <v>595000</v>
      </c>
      <c r="J222" s="69">
        <v>595000</v>
      </c>
      <c r="K222" s="77">
        <v>595000</v>
      </c>
      <c r="L222" s="78">
        <v>517301.869</v>
      </c>
      <c r="M222" s="77">
        <v>513937.329</v>
      </c>
      <c r="N222" s="78">
        <v>512760.155</v>
      </c>
      <c r="P222" s="25">
        <f t="shared" si="137"/>
        <v>103542.48</v>
      </c>
      <c r="Q222" s="25">
        <f t="shared" si="138"/>
        <v>175581.72</v>
      </c>
      <c r="R222" s="25">
        <f t="shared" si="139"/>
        <v>165303.44</v>
      </c>
      <c r="S222" s="25">
        <f t="shared" si="140"/>
        <v>147753.36</v>
      </c>
      <c r="T222" s="25">
        <f t="shared" si="141"/>
        <v>147138.52</v>
      </c>
      <c r="U222" s="25">
        <f t="shared" si="142"/>
        <v>595000</v>
      </c>
      <c r="V222" s="25">
        <f t="shared" si="143"/>
        <v>595000</v>
      </c>
      <c r="W222" s="25">
        <f t="shared" si="144"/>
        <v>554115.2434678001</v>
      </c>
      <c r="X222" s="25">
        <f t="shared" si="145"/>
        <v>515531.448052</v>
      </c>
      <c r="Y222" s="25">
        <f t="shared" si="146"/>
        <v>513317.9000412</v>
      </c>
      <c r="AA222" s="61" t="s">
        <v>582</v>
      </c>
      <c r="AB222" s="61" t="s">
        <v>583</v>
      </c>
      <c r="AC222" s="103">
        <v>137880</v>
      </c>
      <c r="AD222" s="93">
        <v>90189</v>
      </c>
      <c r="AE222" s="93">
        <v>208790</v>
      </c>
      <c r="AF222" s="93">
        <v>103541</v>
      </c>
      <c r="AG222" s="93">
        <v>93686</v>
      </c>
      <c r="AH222" s="104">
        <v>102284</v>
      </c>
      <c r="AI222" s="103">
        <v>595000</v>
      </c>
      <c r="AJ222" s="93">
        <v>595000</v>
      </c>
      <c r="AK222" s="93">
        <v>595000</v>
      </c>
      <c r="AL222" s="93">
        <v>365844.971</v>
      </c>
      <c r="AM222" s="93">
        <v>389062.452</v>
      </c>
      <c r="AN222" s="104">
        <v>428627.784</v>
      </c>
      <c r="AP222" s="25">
        <f t="shared" si="147"/>
        <v>103542.48</v>
      </c>
      <c r="AQ222" s="25">
        <f t="shared" si="125"/>
        <v>175581.72</v>
      </c>
      <c r="AR222" s="25">
        <f t="shared" si="126"/>
        <v>133010.72</v>
      </c>
      <c r="AS222" s="25">
        <f t="shared" si="127"/>
        <v>96445.4</v>
      </c>
      <c r="AT222" s="25">
        <f t="shared" si="128"/>
        <v>99876.56</v>
      </c>
      <c r="AU222" s="25">
        <f t="shared" si="148"/>
        <v>595000</v>
      </c>
      <c r="AV222" s="25">
        <f t="shared" si="129"/>
        <v>595000</v>
      </c>
      <c r="AW222" s="25">
        <f t="shared" si="130"/>
        <v>474418.6237402</v>
      </c>
      <c r="AX222" s="25">
        <f t="shared" si="131"/>
        <v>378062.0095022</v>
      </c>
      <c r="AY222" s="25">
        <f t="shared" si="149"/>
        <v>409881.7296984</v>
      </c>
      <c r="BA222" s="61" t="s">
        <v>582</v>
      </c>
      <c r="BB222" s="61" t="s">
        <v>583</v>
      </c>
      <c r="BC222" s="103">
        <v>137880</v>
      </c>
      <c r="BD222" s="93">
        <v>90189</v>
      </c>
      <c r="BE222" s="93">
        <v>208790</v>
      </c>
      <c r="BF222" s="93">
        <v>150639</v>
      </c>
      <c r="BG222" s="93">
        <v>136270</v>
      </c>
      <c r="BH222" s="104">
        <v>148692</v>
      </c>
      <c r="BI222" s="103">
        <v>595000</v>
      </c>
      <c r="BJ222" s="93">
        <v>595000</v>
      </c>
      <c r="BK222" s="93">
        <v>595000</v>
      </c>
      <c r="BL222" s="93">
        <v>531980.158</v>
      </c>
      <c r="BM222" s="93">
        <v>565779.853</v>
      </c>
      <c r="BN222" s="104">
        <v>595000</v>
      </c>
      <c r="BP222" s="25">
        <f t="shared" si="150"/>
        <v>103542.48</v>
      </c>
      <c r="BQ222" s="25">
        <f t="shared" si="132"/>
        <v>175581.72</v>
      </c>
      <c r="BR222" s="25">
        <f t="shared" si="133"/>
        <v>166921.28</v>
      </c>
      <c r="BS222" s="25">
        <f t="shared" si="134"/>
        <v>140293.32</v>
      </c>
      <c r="BT222" s="25">
        <f t="shared" si="135"/>
        <v>145213.84</v>
      </c>
      <c r="BU222" s="25">
        <f t="shared" si="151"/>
        <v>595000</v>
      </c>
      <c r="BV222" s="25">
        <f t="shared" si="152"/>
        <v>595000</v>
      </c>
      <c r="BW222" s="25">
        <f t="shared" si="153"/>
        <v>561838.9591396</v>
      </c>
      <c r="BX222" s="25">
        <f t="shared" si="136"/>
        <v>549765.5575090001</v>
      </c>
      <c r="BY222" s="25">
        <f t="shared" si="154"/>
        <v>581155.4943514001</v>
      </c>
      <c r="CA222" s="59">
        <f t="shared" si="155"/>
        <v>0</v>
      </c>
      <c r="CB222" s="59">
        <f t="shared" si="156"/>
        <v>0</v>
      </c>
      <c r="CC222" s="59">
        <f t="shared" si="157"/>
        <v>-33910.56</v>
      </c>
      <c r="CD222" s="59">
        <f t="shared" si="158"/>
        <v>-43847.92000000001</v>
      </c>
      <c r="CE222" s="59">
        <f t="shared" si="159"/>
        <v>-45337.28</v>
      </c>
      <c r="CF222" s="59">
        <f t="shared" si="160"/>
        <v>0</v>
      </c>
      <c r="CG222" s="59">
        <f t="shared" si="161"/>
        <v>0</v>
      </c>
      <c r="CH222" s="59">
        <f t="shared" si="162"/>
        <v>-87420.33539940004</v>
      </c>
      <c r="CI222" s="59">
        <f t="shared" si="163"/>
        <v>-171703.54800680006</v>
      </c>
      <c r="CJ222" s="59">
        <f t="shared" si="164"/>
        <v>-171273.76465300005</v>
      </c>
    </row>
    <row r="223" spans="1:88" ht="15">
      <c r="A223" s="61" t="s">
        <v>346</v>
      </c>
      <c r="B223" s="61" t="s">
        <v>347</v>
      </c>
      <c r="C223" s="80">
        <v>1217318</v>
      </c>
      <c r="D223" s="67">
        <v>1485299</v>
      </c>
      <c r="E223" s="75">
        <v>1635648</v>
      </c>
      <c r="F223" s="76">
        <v>1148861</v>
      </c>
      <c r="G223" s="75">
        <v>1141745</v>
      </c>
      <c r="H223" s="76">
        <v>1138219</v>
      </c>
      <c r="I223" s="82">
        <v>1370000</v>
      </c>
      <c r="J223" s="69">
        <v>1370000</v>
      </c>
      <c r="K223" s="77">
        <v>1370000</v>
      </c>
      <c r="L223" s="78">
        <v>1370000</v>
      </c>
      <c r="M223" s="77">
        <v>1370000</v>
      </c>
      <c r="N223" s="78">
        <v>1370000</v>
      </c>
      <c r="P223" s="25">
        <f t="shared" si="137"/>
        <v>1410264.32</v>
      </c>
      <c r="Q223" s="25">
        <f t="shared" si="138"/>
        <v>1593550.28</v>
      </c>
      <c r="R223" s="25">
        <f t="shared" si="139"/>
        <v>1285161.3599999999</v>
      </c>
      <c r="S223" s="25">
        <f t="shared" si="140"/>
        <v>1143737.48</v>
      </c>
      <c r="T223" s="25">
        <f t="shared" si="141"/>
        <v>1139206.28</v>
      </c>
      <c r="U223" s="25">
        <f t="shared" si="142"/>
        <v>1370000</v>
      </c>
      <c r="V223" s="25">
        <f t="shared" si="143"/>
        <v>1370000</v>
      </c>
      <c r="W223" s="25">
        <f t="shared" si="144"/>
        <v>1370000</v>
      </c>
      <c r="X223" s="25">
        <f t="shared" si="145"/>
        <v>1370000</v>
      </c>
      <c r="Y223" s="25">
        <f t="shared" si="146"/>
        <v>1370000</v>
      </c>
      <c r="AA223" s="61" t="s">
        <v>346</v>
      </c>
      <c r="AB223" s="61" t="s">
        <v>347</v>
      </c>
      <c r="AC223" s="103">
        <v>1217318</v>
      </c>
      <c r="AD223" s="93">
        <v>1485299</v>
      </c>
      <c r="AE223" s="93">
        <v>1635648</v>
      </c>
      <c r="AF223" s="93">
        <v>828793</v>
      </c>
      <c r="AG223" s="93">
        <v>874518</v>
      </c>
      <c r="AH223" s="104">
        <v>956100</v>
      </c>
      <c r="AI223" s="103">
        <v>1370000</v>
      </c>
      <c r="AJ223" s="93">
        <v>1370000</v>
      </c>
      <c r="AK223" s="93">
        <v>1370000</v>
      </c>
      <c r="AL223" s="93">
        <v>1370000</v>
      </c>
      <c r="AM223" s="93">
        <v>1370000</v>
      </c>
      <c r="AN223" s="104">
        <v>1370000</v>
      </c>
      <c r="AP223" s="25">
        <f t="shared" si="147"/>
        <v>1410264.32</v>
      </c>
      <c r="AQ223" s="25">
        <f t="shared" si="125"/>
        <v>1593550.28</v>
      </c>
      <c r="AR223" s="25">
        <f t="shared" si="126"/>
        <v>1054712.4</v>
      </c>
      <c r="AS223" s="25">
        <f t="shared" si="127"/>
        <v>861715</v>
      </c>
      <c r="AT223" s="25">
        <f t="shared" si="128"/>
        <v>933257.04</v>
      </c>
      <c r="AU223" s="25">
        <f t="shared" si="148"/>
        <v>1370000</v>
      </c>
      <c r="AV223" s="25">
        <f t="shared" si="129"/>
        <v>1370000</v>
      </c>
      <c r="AW223" s="25">
        <f t="shared" si="130"/>
        <v>1370000</v>
      </c>
      <c r="AX223" s="25">
        <f t="shared" si="131"/>
        <v>1370000</v>
      </c>
      <c r="AY223" s="25">
        <f t="shared" si="149"/>
        <v>1370000</v>
      </c>
      <c r="BA223" s="61" t="s">
        <v>346</v>
      </c>
      <c r="BB223" s="61" t="s">
        <v>347</v>
      </c>
      <c r="BC223" s="103">
        <v>1217318</v>
      </c>
      <c r="BD223" s="93">
        <v>1485299</v>
      </c>
      <c r="BE223" s="93">
        <v>1635648</v>
      </c>
      <c r="BF223" s="93">
        <v>1205661</v>
      </c>
      <c r="BG223" s="93">
        <v>1271726</v>
      </c>
      <c r="BH223" s="104">
        <v>1390214</v>
      </c>
      <c r="BI223" s="103">
        <v>1370000</v>
      </c>
      <c r="BJ223" s="93">
        <v>1370000</v>
      </c>
      <c r="BK223" s="93">
        <v>1370000</v>
      </c>
      <c r="BL223" s="93">
        <v>1370000</v>
      </c>
      <c r="BM223" s="93">
        <v>1370000</v>
      </c>
      <c r="BN223" s="104">
        <v>1370000</v>
      </c>
      <c r="BP223" s="25">
        <f t="shared" si="150"/>
        <v>1410264.32</v>
      </c>
      <c r="BQ223" s="25">
        <f t="shared" si="132"/>
        <v>1593550.28</v>
      </c>
      <c r="BR223" s="25">
        <f t="shared" si="133"/>
        <v>1326057.3599999999</v>
      </c>
      <c r="BS223" s="25">
        <f t="shared" si="134"/>
        <v>1253227.8</v>
      </c>
      <c r="BT223" s="25">
        <f t="shared" si="135"/>
        <v>1357037.3599999999</v>
      </c>
      <c r="BU223" s="25">
        <f t="shared" si="151"/>
        <v>1370000</v>
      </c>
      <c r="BV223" s="25">
        <f t="shared" si="152"/>
        <v>1370000</v>
      </c>
      <c r="BW223" s="25">
        <f t="shared" si="153"/>
        <v>1370000</v>
      </c>
      <c r="BX223" s="25">
        <f t="shared" si="136"/>
        <v>1370000</v>
      </c>
      <c r="BY223" s="25">
        <f t="shared" si="154"/>
        <v>1370000</v>
      </c>
      <c r="CA223" s="59">
        <f t="shared" si="155"/>
        <v>0</v>
      </c>
      <c r="CB223" s="59">
        <f t="shared" si="156"/>
        <v>0</v>
      </c>
      <c r="CC223" s="59">
        <f t="shared" si="157"/>
        <v>-271344.95999999996</v>
      </c>
      <c r="CD223" s="59">
        <f t="shared" si="158"/>
        <v>-391512.80000000005</v>
      </c>
      <c r="CE223" s="59">
        <f t="shared" si="159"/>
        <v>-423780.31999999983</v>
      </c>
      <c r="CF223" s="59">
        <f t="shared" si="160"/>
        <v>0</v>
      </c>
      <c r="CG223" s="59">
        <f t="shared" si="161"/>
        <v>0</v>
      </c>
      <c r="CH223" s="59">
        <f t="shared" si="162"/>
        <v>0</v>
      </c>
      <c r="CI223" s="59">
        <f t="shared" si="163"/>
        <v>0</v>
      </c>
      <c r="CJ223" s="59">
        <f t="shared" si="164"/>
        <v>0</v>
      </c>
    </row>
    <row r="224" spans="1:88" ht="15">
      <c r="A224" s="61" t="s">
        <v>58</v>
      </c>
      <c r="B224" s="61" t="s">
        <v>962</v>
      </c>
      <c r="C224" s="80">
        <v>0</v>
      </c>
      <c r="D224" s="67">
        <v>0</v>
      </c>
      <c r="E224" s="75">
        <v>0</v>
      </c>
      <c r="F224" s="76">
        <v>0</v>
      </c>
      <c r="G224" s="75">
        <v>0</v>
      </c>
      <c r="H224" s="76">
        <v>0</v>
      </c>
      <c r="I224" s="82">
        <v>2089362</v>
      </c>
      <c r="J224" s="69">
        <v>2211341</v>
      </c>
      <c r="K224" s="77">
        <v>2211341</v>
      </c>
      <c r="L224" s="78">
        <v>1730913</v>
      </c>
      <c r="M224" s="77">
        <v>1719857</v>
      </c>
      <c r="N224" s="78">
        <v>1715473</v>
      </c>
      <c r="P224" s="25">
        <f t="shared" si="137"/>
        <v>0</v>
      </c>
      <c r="Q224" s="25">
        <f t="shared" si="138"/>
        <v>0</v>
      </c>
      <c r="R224" s="25">
        <f t="shared" si="139"/>
        <v>0</v>
      </c>
      <c r="S224" s="25">
        <f t="shared" si="140"/>
        <v>0</v>
      </c>
      <c r="T224" s="25">
        <f t="shared" si="141"/>
        <v>0</v>
      </c>
      <c r="U224" s="25">
        <f t="shared" si="142"/>
        <v>2153547.3498</v>
      </c>
      <c r="V224" s="25">
        <f t="shared" si="143"/>
        <v>2211341</v>
      </c>
      <c r="W224" s="25">
        <f t="shared" si="144"/>
        <v>1958539.7864</v>
      </c>
      <c r="X224" s="25">
        <f t="shared" si="145"/>
        <v>1725095.3328</v>
      </c>
      <c r="Y224" s="25">
        <f t="shared" si="146"/>
        <v>1717550.1392</v>
      </c>
      <c r="AA224" s="61" t="s">
        <v>58</v>
      </c>
      <c r="AB224" s="61" t="s">
        <v>962</v>
      </c>
      <c r="AC224" s="103">
        <v>0</v>
      </c>
      <c r="AD224" s="93">
        <v>0</v>
      </c>
      <c r="AE224" s="93">
        <v>0</v>
      </c>
      <c r="AF224" s="93">
        <v>0</v>
      </c>
      <c r="AG224" s="93">
        <v>0</v>
      </c>
      <c r="AH224" s="104">
        <v>0</v>
      </c>
      <c r="AI224" s="103">
        <v>2089362</v>
      </c>
      <c r="AJ224" s="93">
        <v>2211341</v>
      </c>
      <c r="AK224" s="93">
        <v>2211341</v>
      </c>
      <c r="AL224" s="93">
        <v>1228437</v>
      </c>
      <c r="AM224" s="93">
        <v>1397577</v>
      </c>
      <c r="AN224" s="104">
        <v>1547089</v>
      </c>
      <c r="AP224" s="25">
        <f t="shared" si="147"/>
        <v>0</v>
      </c>
      <c r="AQ224" s="25">
        <f t="shared" si="125"/>
        <v>0</v>
      </c>
      <c r="AR224" s="25">
        <f t="shared" si="126"/>
        <v>0</v>
      </c>
      <c r="AS224" s="25">
        <f t="shared" si="127"/>
        <v>0</v>
      </c>
      <c r="AT224" s="25">
        <f t="shared" si="128"/>
        <v>0</v>
      </c>
      <c r="AU224" s="25">
        <f t="shared" si="148"/>
        <v>2153547.3498</v>
      </c>
      <c r="AV224" s="25">
        <f t="shared" si="129"/>
        <v>2211341</v>
      </c>
      <c r="AW224" s="25">
        <f t="shared" si="130"/>
        <v>1694136.9152000002</v>
      </c>
      <c r="AX224" s="25">
        <f t="shared" si="131"/>
        <v>1317438.4679999999</v>
      </c>
      <c r="AY224" s="25">
        <f t="shared" si="149"/>
        <v>1476250.2144</v>
      </c>
      <c r="BA224" s="61" t="s">
        <v>58</v>
      </c>
      <c r="BB224" s="61" t="s">
        <v>962</v>
      </c>
      <c r="BC224" s="103">
        <v>0</v>
      </c>
      <c r="BD224" s="93">
        <v>0</v>
      </c>
      <c r="BE224" s="93">
        <v>0</v>
      </c>
      <c r="BF224" s="93">
        <v>0</v>
      </c>
      <c r="BG224" s="93">
        <v>0</v>
      </c>
      <c r="BH224" s="104">
        <v>0</v>
      </c>
      <c r="BI224" s="103">
        <v>2089362</v>
      </c>
      <c r="BJ224" s="93">
        <v>2211341</v>
      </c>
      <c r="BK224" s="93">
        <v>2211341</v>
      </c>
      <c r="BL224" s="93">
        <v>1786491</v>
      </c>
      <c r="BM224" s="93">
        <v>2032467</v>
      </c>
      <c r="BN224" s="104">
        <v>2211341</v>
      </c>
      <c r="BP224" s="25">
        <f t="shared" si="150"/>
        <v>0</v>
      </c>
      <c r="BQ224" s="25">
        <f t="shared" si="132"/>
        <v>0</v>
      </c>
      <c r="BR224" s="25">
        <f t="shared" si="133"/>
        <v>0</v>
      </c>
      <c r="BS224" s="25">
        <f t="shared" si="134"/>
        <v>0</v>
      </c>
      <c r="BT224" s="25">
        <f t="shared" si="135"/>
        <v>0</v>
      </c>
      <c r="BU224" s="25">
        <f t="shared" si="151"/>
        <v>2153547.3498</v>
      </c>
      <c r="BV224" s="25">
        <f t="shared" si="152"/>
        <v>2211341</v>
      </c>
      <c r="BW224" s="25">
        <f t="shared" si="153"/>
        <v>1987784.9300000002</v>
      </c>
      <c r="BX224" s="25">
        <f t="shared" si="136"/>
        <v>1915923.5712000001</v>
      </c>
      <c r="BY224" s="25">
        <f t="shared" si="154"/>
        <v>2126590.4988</v>
      </c>
      <c r="CA224" s="59">
        <f t="shared" si="155"/>
        <v>0</v>
      </c>
      <c r="CB224" s="59">
        <f t="shared" si="156"/>
        <v>0</v>
      </c>
      <c r="CC224" s="59">
        <f t="shared" si="157"/>
        <v>0</v>
      </c>
      <c r="CD224" s="59">
        <f t="shared" si="158"/>
        <v>0</v>
      </c>
      <c r="CE224" s="59">
        <f t="shared" si="159"/>
        <v>0</v>
      </c>
      <c r="CF224" s="59">
        <f t="shared" si="160"/>
        <v>0</v>
      </c>
      <c r="CG224" s="59">
        <f t="shared" si="161"/>
        <v>0</v>
      </c>
      <c r="CH224" s="59">
        <f t="shared" si="162"/>
        <v>-293648.0148</v>
      </c>
      <c r="CI224" s="59">
        <f t="shared" si="163"/>
        <v>-598485.1032000002</v>
      </c>
      <c r="CJ224" s="59">
        <f t="shared" si="164"/>
        <v>-650340.2844000002</v>
      </c>
    </row>
    <row r="225" spans="1:88" ht="15">
      <c r="A225" s="61" t="s">
        <v>374</v>
      </c>
      <c r="B225" s="61" t="s">
        <v>375</v>
      </c>
      <c r="C225" s="80">
        <v>44503</v>
      </c>
      <c r="D225" s="67">
        <v>107412</v>
      </c>
      <c r="E225" s="75">
        <v>126455</v>
      </c>
      <c r="F225" s="76">
        <v>86542</v>
      </c>
      <c r="G225" s="75">
        <v>86000</v>
      </c>
      <c r="H225" s="76">
        <v>85751</v>
      </c>
      <c r="I225" s="82">
        <v>80000</v>
      </c>
      <c r="J225" s="69">
        <v>80000</v>
      </c>
      <c r="K225" s="77">
        <v>80000</v>
      </c>
      <c r="L225" s="78">
        <v>80000</v>
      </c>
      <c r="M225" s="77">
        <v>80000</v>
      </c>
      <c r="N225" s="78">
        <v>80000</v>
      </c>
      <c r="P225" s="25">
        <f t="shared" si="137"/>
        <v>89797.48</v>
      </c>
      <c r="Q225" s="25">
        <f t="shared" si="138"/>
        <v>121122.95999999999</v>
      </c>
      <c r="R225" s="25">
        <f t="shared" si="139"/>
        <v>97717.64</v>
      </c>
      <c r="S225" s="25">
        <f t="shared" si="140"/>
        <v>86151.76000000001</v>
      </c>
      <c r="T225" s="25">
        <f t="shared" si="141"/>
        <v>85820.72</v>
      </c>
      <c r="U225" s="25">
        <f t="shared" si="142"/>
        <v>80000</v>
      </c>
      <c r="V225" s="25">
        <f t="shared" si="143"/>
        <v>80000</v>
      </c>
      <c r="W225" s="25">
        <f t="shared" si="144"/>
        <v>80000</v>
      </c>
      <c r="X225" s="25">
        <f t="shared" si="145"/>
        <v>80000</v>
      </c>
      <c r="Y225" s="25">
        <f t="shared" si="146"/>
        <v>80000</v>
      </c>
      <c r="AA225" s="61" t="s">
        <v>374</v>
      </c>
      <c r="AB225" s="61" t="s">
        <v>375</v>
      </c>
      <c r="AC225" s="103">
        <v>44503</v>
      </c>
      <c r="AD225" s="93">
        <v>107412</v>
      </c>
      <c r="AE225" s="93">
        <v>126455</v>
      </c>
      <c r="AF225" s="93">
        <v>60716</v>
      </c>
      <c r="AG225" s="93">
        <v>56167</v>
      </c>
      <c r="AH225" s="104">
        <v>61957</v>
      </c>
      <c r="AI225" s="103">
        <v>80000</v>
      </c>
      <c r="AJ225" s="93">
        <v>80000</v>
      </c>
      <c r="AK225" s="93">
        <v>80000</v>
      </c>
      <c r="AL225" s="93">
        <v>80000</v>
      </c>
      <c r="AM225" s="93">
        <v>80000</v>
      </c>
      <c r="AN225" s="104">
        <v>80000</v>
      </c>
      <c r="AP225" s="25">
        <f t="shared" si="147"/>
        <v>89797.48</v>
      </c>
      <c r="AQ225" s="25">
        <f t="shared" si="125"/>
        <v>121122.95999999999</v>
      </c>
      <c r="AR225" s="25">
        <f t="shared" si="126"/>
        <v>79122.92</v>
      </c>
      <c r="AS225" s="25">
        <f t="shared" si="127"/>
        <v>57440.72</v>
      </c>
      <c r="AT225" s="25">
        <f t="shared" si="128"/>
        <v>60335.8</v>
      </c>
      <c r="AU225" s="25">
        <f t="shared" si="148"/>
        <v>80000</v>
      </c>
      <c r="AV225" s="25">
        <f t="shared" si="129"/>
        <v>80000</v>
      </c>
      <c r="AW225" s="25">
        <f t="shared" si="130"/>
        <v>80000</v>
      </c>
      <c r="AX225" s="25">
        <f t="shared" si="131"/>
        <v>80000</v>
      </c>
      <c r="AY225" s="25">
        <f t="shared" si="149"/>
        <v>80000</v>
      </c>
      <c r="BA225" s="61" t="s">
        <v>374</v>
      </c>
      <c r="BB225" s="61" t="s">
        <v>375</v>
      </c>
      <c r="BC225" s="103">
        <v>44503</v>
      </c>
      <c r="BD225" s="93">
        <v>107412</v>
      </c>
      <c r="BE225" s="93">
        <v>126455</v>
      </c>
      <c r="BF225" s="93">
        <v>88305</v>
      </c>
      <c r="BG225" s="93">
        <v>81686</v>
      </c>
      <c r="BH225" s="104">
        <v>90086</v>
      </c>
      <c r="BI225" s="103">
        <v>80000</v>
      </c>
      <c r="BJ225" s="93">
        <v>80000</v>
      </c>
      <c r="BK225" s="93">
        <v>80000</v>
      </c>
      <c r="BL225" s="93">
        <v>80000</v>
      </c>
      <c r="BM225" s="93">
        <v>80000</v>
      </c>
      <c r="BN225" s="104">
        <v>80000</v>
      </c>
      <c r="BP225" s="25">
        <f t="shared" si="150"/>
        <v>89797.48</v>
      </c>
      <c r="BQ225" s="25">
        <f t="shared" si="132"/>
        <v>121122.95999999999</v>
      </c>
      <c r="BR225" s="25">
        <f t="shared" si="133"/>
        <v>98987</v>
      </c>
      <c r="BS225" s="25">
        <f t="shared" si="134"/>
        <v>83539.32</v>
      </c>
      <c r="BT225" s="25">
        <f t="shared" si="135"/>
        <v>87734</v>
      </c>
      <c r="BU225" s="25">
        <f t="shared" si="151"/>
        <v>80000</v>
      </c>
      <c r="BV225" s="25">
        <f t="shared" si="152"/>
        <v>80000</v>
      </c>
      <c r="BW225" s="25">
        <f t="shared" si="153"/>
        <v>80000</v>
      </c>
      <c r="BX225" s="25">
        <f t="shared" si="136"/>
        <v>80000</v>
      </c>
      <c r="BY225" s="25">
        <f t="shared" si="154"/>
        <v>80000</v>
      </c>
      <c r="CA225" s="59">
        <f t="shared" si="155"/>
        <v>0</v>
      </c>
      <c r="CB225" s="59">
        <f t="shared" si="156"/>
        <v>0</v>
      </c>
      <c r="CC225" s="59">
        <f t="shared" si="157"/>
        <v>-19864.08</v>
      </c>
      <c r="CD225" s="59">
        <f t="shared" si="158"/>
        <v>-26098.600000000006</v>
      </c>
      <c r="CE225" s="59">
        <f t="shared" si="159"/>
        <v>-27398.199999999997</v>
      </c>
      <c r="CF225" s="59">
        <f t="shared" si="160"/>
        <v>0</v>
      </c>
      <c r="CG225" s="59">
        <f t="shared" si="161"/>
        <v>0</v>
      </c>
      <c r="CH225" s="59">
        <f t="shared" si="162"/>
        <v>0</v>
      </c>
      <c r="CI225" s="59">
        <f t="shared" si="163"/>
        <v>0</v>
      </c>
      <c r="CJ225" s="59">
        <f t="shared" si="164"/>
        <v>0</v>
      </c>
    </row>
    <row r="226" spans="1:88" ht="15">
      <c r="A226" s="61" t="s">
        <v>6</v>
      </c>
      <c r="B226" s="61" t="s">
        <v>7</v>
      </c>
      <c r="C226" s="80">
        <v>0</v>
      </c>
      <c r="D226" s="67">
        <v>0</v>
      </c>
      <c r="E226" s="75">
        <v>0</v>
      </c>
      <c r="F226" s="76">
        <v>0</v>
      </c>
      <c r="G226" s="75">
        <v>0</v>
      </c>
      <c r="H226" s="76">
        <v>0</v>
      </c>
      <c r="I226" s="82">
        <v>196356645</v>
      </c>
      <c r="J226" s="69">
        <v>203539671</v>
      </c>
      <c r="K226" s="77">
        <v>203539671</v>
      </c>
      <c r="L226" s="78">
        <v>165596500</v>
      </c>
      <c r="M226" s="77">
        <v>164538888</v>
      </c>
      <c r="N226" s="78">
        <v>164119425</v>
      </c>
      <c r="P226" s="25">
        <f t="shared" si="137"/>
        <v>0</v>
      </c>
      <c r="Q226" s="25">
        <f t="shared" si="138"/>
        <v>0</v>
      </c>
      <c r="R226" s="25">
        <f t="shared" si="139"/>
        <v>0</v>
      </c>
      <c r="S226" s="25">
        <f t="shared" si="140"/>
        <v>0</v>
      </c>
      <c r="T226" s="25">
        <f t="shared" si="141"/>
        <v>0</v>
      </c>
      <c r="U226" s="25">
        <f t="shared" si="142"/>
        <v>200136353.2812</v>
      </c>
      <c r="V226" s="25">
        <f t="shared" si="143"/>
        <v>203539671</v>
      </c>
      <c r="W226" s="25">
        <f t="shared" si="144"/>
        <v>183573974.41979998</v>
      </c>
      <c r="X226" s="25">
        <f t="shared" si="145"/>
        <v>165039984.5656</v>
      </c>
      <c r="Y226" s="25">
        <f t="shared" si="146"/>
        <v>164318166.5694</v>
      </c>
      <c r="AA226" s="61" t="s">
        <v>6</v>
      </c>
      <c r="AB226" s="61" t="s">
        <v>7</v>
      </c>
      <c r="AC226" s="103">
        <v>0</v>
      </c>
      <c r="AD226" s="93">
        <v>0</v>
      </c>
      <c r="AE226" s="93">
        <v>0</v>
      </c>
      <c r="AF226" s="93">
        <v>0</v>
      </c>
      <c r="AG226" s="93">
        <v>0</v>
      </c>
      <c r="AH226" s="104">
        <v>0</v>
      </c>
      <c r="AI226" s="103">
        <v>196356645</v>
      </c>
      <c r="AJ226" s="93">
        <v>203539671</v>
      </c>
      <c r="AK226" s="93">
        <v>203539671</v>
      </c>
      <c r="AL226" s="93">
        <v>85033760</v>
      </c>
      <c r="AM226" s="93">
        <v>100000000</v>
      </c>
      <c r="AN226" s="104">
        <v>110391209</v>
      </c>
      <c r="AP226" s="25">
        <f t="shared" si="147"/>
        <v>0</v>
      </c>
      <c r="AQ226" s="25">
        <f t="shared" si="125"/>
        <v>0</v>
      </c>
      <c r="AR226" s="25">
        <f t="shared" si="126"/>
        <v>0</v>
      </c>
      <c r="AS226" s="25">
        <f t="shared" si="127"/>
        <v>0</v>
      </c>
      <c r="AT226" s="25">
        <f t="shared" si="128"/>
        <v>0</v>
      </c>
      <c r="AU226" s="25">
        <f t="shared" si="148"/>
        <v>200136353.2812</v>
      </c>
      <c r="AV226" s="25">
        <f t="shared" si="129"/>
        <v>203539671</v>
      </c>
      <c r="AW226" s="25">
        <f t="shared" si="130"/>
        <v>141181860.6318</v>
      </c>
      <c r="AX226" s="25">
        <f t="shared" si="131"/>
        <v>92908995.488</v>
      </c>
      <c r="AY226" s="25">
        <f t="shared" si="149"/>
        <v>105467854.1758</v>
      </c>
      <c r="BA226" s="61" t="s">
        <v>6</v>
      </c>
      <c r="BB226" s="61" t="s">
        <v>7</v>
      </c>
      <c r="BC226" s="103">
        <v>0</v>
      </c>
      <c r="BD226" s="93">
        <v>0</v>
      </c>
      <c r="BE226" s="93">
        <v>0</v>
      </c>
      <c r="BF226" s="93">
        <v>0</v>
      </c>
      <c r="BG226" s="93">
        <v>0</v>
      </c>
      <c r="BH226" s="104">
        <v>0</v>
      </c>
      <c r="BI226" s="103">
        <v>196356645</v>
      </c>
      <c r="BJ226" s="93">
        <v>203539671</v>
      </c>
      <c r="BK226" s="93">
        <v>203539671</v>
      </c>
      <c r="BL226" s="93">
        <v>169881881</v>
      </c>
      <c r="BM226" s="93">
        <v>199781689</v>
      </c>
      <c r="BN226" s="104">
        <v>203539671</v>
      </c>
      <c r="BP226" s="25">
        <f t="shared" si="150"/>
        <v>0</v>
      </c>
      <c r="BQ226" s="25">
        <f t="shared" si="132"/>
        <v>0</v>
      </c>
      <c r="BR226" s="25">
        <f t="shared" si="133"/>
        <v>0</v>
      </c>
      <c r="BS226" s="25">
        <f t="shared" si="134"/>
        <v>0</v>
      </c>
      <c r="BT226" s="25">
        <f t="shared" si="135"/>
        <v>0</v>
      </c>
      <c r="BU226" s="25">
        <f t="shared" si="151"/>
        <v>200136353.2812</v>
      </c>
      <c r="BV226" s="25">
        <f t="shared" si="152"/>
        <v>203539671</v>
      </c>
      <c r="BW226" s="25">
        <f t="shared" si="153"/>
        <v>185828941.902</v>
      </c>
      <c r="BX226" s="25">
        <f t="shared" si="136"/>
        <v>185615159.96960002</v>
      </c>
      <c r="BY226" s="25">
        <f t="shared" si="154"/>
        <v>201759139.1284</v>
      </c>
      <c r="CA226" s="59">
        <f t="shared" si="155"/>
        <v>0</v>
      </c>
      <c r="CB226" s="59">
        <f t="shared" si="156"/>
        <v>0</v>
      </c>
      <c r="CC226" s="59">
        <f t="shared" si="157"/>
        <v>0</v>
      </c>
      <c r="CD226" s="59">
        <f t="shared" si="158"/>
        <v>0</v>
      </c>
      <c r="CE226" s="59">
        <f t="shared" si="159"/>
        <v>0</v>
      </c>
      <c r="CF226" s="59">
        <f t="shared" si="160"/>
        <v>0</v>
      </c>
      <c r="CG226" s="59">
        <f t="shared" si="161"/>
        <v>0</v>
      </c>
      <c r="CH226" s="59">
        <f t="shared" si="162"/>
        <v>-44647081.270200014</v>
      </c>
      <c r="CI226" s="59">
        <f t="shared" si="163"/>
        <v>-92706164.48160002</v>
      </c>
      <c r="CJ226" s="59">
        <f t="shared" si="164"/>
        <v>-96291284.9526</v>
      </c>
    </row>
    <row r="227" spans="1:88" ht="15">
      <c r="A227" s="61" t="s">
        <v>140</v>
      </c>
      <c r="B227" s="61" t="s">
        <v>963</v>
      </c>
      <c r="C227" s="80">
        <v>1896963</v>
      </c>
      <c r="D227" s="67">
        <v>2057025</v>
      </c>
      <c r="E227" s="75">
        <v>2563110</v>
      </c>
      <c r="F227" s="76">
        <v>1775461</v>
      </c>
      <c r="G227" s="75">
        <v>1764148</v>
      </c>
      <c r="H227" s="76">
        <v>1758080</v>
      </c>
      <c r="I227" s="82">
        <v>9900000</v>
      </c>
      <c r="J227" s="69">
        <v>10200000</v>
      </c>
      <c r="K227" s="77">
        <v>10200000</v>
      </c>
      <c r="L227" s="78">
        <v>7967851.163</v>
      </c>
      <c r="M227" s="77">
        <v>7916937.3719999995</v>
      </c>
      <c r="N227" s="78">
        <v>7898324.448</v>
      </c>
      <c r="P227" s="25">
        <f t="shared" si="137"/>
        <v>2012207.6400000001</v>
      </c>
      <c r="Q227" s="25">
        <f t="shared" si="138"/>
        <v>2421406.2</v>
      </c>
      <c r="R227" s="25">
        <f t="shared" si="139"/>
        <v>1996002.72</v>
      </c>
      <c r="S227" s="25">
        <f t="shared" si="140"/>
        <v>1767315.6400000001</v>
      </c>
      <c r="T227" s="25">
        <f t="shared" si="141"/>
        <v>1759779.04</v>
      </c>
      <c r="U227" s="25">
        <f t="shared" si="142"/>
        <v>10057860</v>
      </c>
      <c r="V227" s="25">
        <f t="shared" si="143"/>
        <v>10200000</v>
      </c>
      <c r="W227" s="25">
        <f t="shared" si="144"/>
        <v>9025443.2819706</v>
      </c>
      <c r="X227" s="25">
        <f t="shared" si="145"/>
        <v>7941060.3261758</v>
      </c>
      <c r="Y227" s="25">
        <f t="shared" si="146"/>
        <v>7907143.2513912</v>
      </c>
      <c r="AA227" s="61" t="s">
        <v>140</v>
      </c>
      <c r="AB227" s="61" t="s">
        <v>963</v>
      </c>
      <c r="AC227" s="103">
        <v>1896963</v>
      </c>
      <c r="AD227" s="93">
        <v>2057025</v>
      </c>
      <c r="AE227" s="93">
        <v>2563110</v>
      </c>
      <c r="AF227" s="93">
        <v>1268370</v>
      </c>
      <c r="AG227" s="93">
        <v>1381854</v>
      </c>
      <c r="AH227" s="104">
        <v>1528980</v>
      </c>
      <c r="AI227" s="103">
        <v>9900000</v>
      </c>
      <c r="AJ227" s="93">
        <v>10200000</v>
      </c>
      <c r="AK227" s="93">
        <v>10200000</v>
      </c>
      <c r="AL227" s="93">
        <v>5670021.509</v>
      </c>
      <c r="AM227" s="93">
        <v>6341465.671</v>
      </c>
      <c r="AN227" s="104">
        <v>7007825.821</v>
      </c>
      <c r="AP227" s="25">
        <f t="shared" si="147"/>
        <v>2012207.6400000001</v>
      </c>
      <c r="AQ227" s="25">
        <f t="shared" si="125"/>
        <v>2421406.2</v>
      </c>
      <c r="AR227" s="25">
        <f t="shared" si="126"/>
        <v>1630897.2000000002</v>
      </c>
      <c r="AS227" s="25">
        <f t="shared" si="127"/>
        <v>1350078.48</v>
      </c>
      <c r="AT227" s="25">
        <f t="shared" si="128"/>
        <v>1487784.72</v>
      </c>
      <c r="AU227" s="25">
        <f t="shared" si="148"/>
        <v>10057860</v>
      </c>
      <c r="AV227" s="25">
        <f t="shared" si="129"/>
        <v>10200000</v>
      </c>
      <c r="AW227" s="25">
        <f t="shared" si="130"/>
        <v>7816325.3180358</v>
      </c>
      <c r="AX227" s="25">
        <f t="shared" si="131"/>
        <v>6023335.427044399</v>
      </c>
      <c r="AY227" s="25">
        <f t="shared" si="149"/>
        <v>6692104.381930001</v>
      </c>
      <c r="BA227" s="61" t="s">
        <v>140</v>
      </c>
      <c r="BB227" s="61" t="s">
        <v>963</v>
      </c>
      <c r="BC227" s="103">
        <v>1896963</v>
      </c>
      <c r="BD227" s="93">
        <v>2057025</v>
      </c>
      <c r="BE227" s="93">
        <v>2563110</v>
      </c>
      <c r="BF227" s="93">
        <v>1844880</v>
      </c>
      <c r="BG227" s="93">
        <v>2010035</v>
      </c>
      <c r="BH227" s="104">
        <v>2221706</v>
      </c>
      <c r="BI227" s="103">
        <v>9900000</v>
      </c>
      <c r="BJ227" s="93">
        <v>10200000</v>
      </c>
      <c r="BK227" s="93">
        <v>10200000</v>
      </c>
      <c r="BL227" s="93">
        <v>8245484.015</v>
      </c>
      <c r="BM227" s="93">
        <v>9221831.829</v>
      </c>
      <c r="BN227" s="104">
        <v>10193198.128</v>
      </c>
      <c r="BP227" s="25">
        <f t="shared" si="150"/>
        <v>2012207.6400000001</v>
      </c>
      <c r="BQ227" s="25">
        <f t="shared" si="132"/>
        <v>2421406.2</v>
      </c>
      <c r="BR227" s="25">
        <f t="shared" si="133"/>
        <v>2045984.4</v>
      </c>
      <c r="BS227" s="25">
        <f t="shared" si="134"/>
        <v>1963791.6</v>
      </c>
      <c r="BT227" s="25">
        <f t="shared" si="135"/>
        <v>2162438.12</v>
      </c>
      <c r="BU227" s="25">
        <f t="shared" si="151"/>
        <v>10057860</v>
      </c>
      <c r="BV227" s="25">
        <f t="shared" si="152"/>
        <v>10200000</v>
      </c>
      <c r="BW227" s="25">
        <f t="shared" si="153"/>
        <v>9171533.688693</v>
      </c>
      <c r="BX227" s="25">
        <f t="shared" si="136"/>
        <v>8759238.2347268</v>
      </c>
      <c r="BY227" s="25">
        <f t="shared" si="154"/>
        <v>9732964.7755338</v>
      </c>
      <c r="CA227" s="59">
        <f t="shared" si="155"/>
        <v>0</v>
      </c>
      <c r="CB227" s="59">
        <f t="shared" si="156"/>
        <v>0</v>
      </c>
      <c r="CC227" s="59">
        <f t="shared" si="157"/>
        <v>-415087.1999999997</v>
      </c>
      <c r="CD227" s="59">
        <f t="shared" si="158"/>
        <v>-613713.1200000001</v>
      </c>
      <c r="CE227" s="59">
        <f t="shared" si="159"/>
        <v>-674653.4000000001</v>
      </c>
      <c r="CF227" s="59">
        <f t="shared" si="160"/>
        <v>0</v>
      </c>
      <c r="CG227" s="59">
        <f t="shared" si="161"/>
        <v>0</v>
      </c>
      <c r="CH227" s="59">
        <f t="shared" si="162"/>
        <v>-1355208.3706572</v>
      </c>
      <c r="CI227" s="59">
        <f t="shared" si="163"/>
        <v>-2735902.8076824006</v>
      </c>
      <c r="CJ227" s="59">
        <f t="shared" si="164"/>
        <v>-3040860.393603798</v>
      </c>
    </row>
    <row r="228" spans="1:88" ht="15">
      <c r="A228" s="61" t="s">
        <v>596</v>
      </c>
      <c r="B228" s="61" t="s">
        <v>597</v>
      </c>
      <c r="C228" s="80">
        <v>2704279</v>
      </c>
      <c r="D228" s="67">
        <v>2458691</v>
      </c>
      <c r="E228" s="75">
        <v>2987282</v>
      </c>
      <c r="F228" s="76">
        <v>2058041</v>
      </c>
      <c r="G228" s="75">
        <v>2044893</v>
      </c>
      <c r="H228" s="76">
        <v>2039117</v>
      </c>
      <c r="I228" s="82">
        <v>5402170</v>
      </c>
      <c r="J228" s="69">
        <v>5508204</v>
      </c>
      <c r="K228" s="77">
        <v>5508204</v>
      </c>
      <c r="L228" s="78">
        <v>5508204</v>
      </c>
      <c r="M228" s="77">
        <v>5508204</v>
      </c>
      <c r="N228" s="78">
        <v>5508204</v>
      </c>
      <c r="P228" s="25">
        <f t="shared" si="137"/>
        <v>2527455.64</v>
      </c>
      <c r="Q228" s="25">
        <f t="shared" si="138"/>
        <v>2839276.52</v>
      </c>
      <c r="R228" s="25">
        <f t="shared" si="139"/>
        <v>2318228.48</v>
      </c>
      <c r="S228" s="25">
        <f t="shared" si="140"/>
        <v>2048574.44</v>
      </c>
      <c r="T228" s="25">
        <f t="shared" si="141"/>
        <v>2040734.28</v>
      </c>
      <c r="U228" s="25">
        <f t="shared" si="142"/>
        <v>5457965.0908</v>
      </c>
      <c r="V228" s="25">
        <f t="shared" si="143"/>
        <v>5508204</v>
      </c>
      <c r="W228" s="25">
        <f t="shared" si="144"/>
        <v>5508204</v>
      </c>
      <c r="X228" s="25">
        <f t="shared" si="145"/>
        <v>5508204</v>
      </c>
      <c r="Y228" s="25">
        <f t="shared" si="146"/>
        <v>5508204</v>
      </c>
      <c r="AA228" s="61" t="s">
        <v>596</v>
      </c>
      <c r="AB228" s="61" t="s">
        <v>597</v>
      </c>
      <c r="AC228" s="103">
        <v>2704279</v>
      </c>
      <c r="AD228" s="93">
        <v>2458691</v>
      </c>
      <c r="AE228" s="93">
        <v>2987282</v>
      </c>
      <c r="AF228" s="93">
        <v>1466554</v>
      </c>
      <c r="AG228" s="93">
        <v>1485035</v>
      </c>
      <c r="AH228" s="104">
        <v>1641646</v>
      </c>
      <c r="AI228" s="103">
        <v>5402170</v>
      </c>
      <c r="AJ228" s="93">
        <v>5508204</v>
      </c>
      <c r="AK228" s="93">
        <v>5508204</v>
      </c>
      <c r="AL228" s="93">
        <v>4028809.804</v>
      </c>
      <c r="AM228" s="93">
        <v>4370822.199</v>
      </c>
      <c r="AN228" s="104">
        <v>4830550.945</v>
      </c>
      <c r="AP228" s="25">
        <f t="shared" si="147"/>
        <v>2527455.64</v>
      </c>
      <c r="AQ228" s="25">
        <f t="shared" si="125"/>
        <v>2839276.52</v>
      </c>
      <c r="AR228" s="25">
        <f t="shared" si="126"/>
        <v>1892357.8399999999</v>
      </c>
      <c r="AS228" s="25">
        <f t="shared" si="127"/>
        <v>1479860.32</v>
      </c>
      <c r="AT228" s="25">
        <f t="shared" si="128"/>
        <v>1597794.92</v>
      </c>
      <c r="AU228" s="25">
        <f t="shared" si="148"/>
        <v>5457965.0908</v>
      </c>
      <c r="AV228" s="25">
        <f t="shared" si="129"/>
        <v>5508204</v>
      </c>
      <c r="AW228" s="25">
        <f t="shared" si="130"/>
        <v>4729746.7740648</v>
      </c>
      <c r="AX228" s="25">
        <f t="shared" si="131"/>
        <v>4208776.726249</v>
      </c>
      <c r="AY228" s="25">
        <f t="shared" si="149"/>
        <v>4612731.4651452005</v>
      </c>
      <c r="BA228" s="61" t="s">
        <v>596</v>
      </c>
      <c r="BB228" s="61" t="s">
        <v>597</v>
      </c>
      <c r="BC228" s="103">
        <v>2704279</v>
      </c>
      <c r="BD228" s="93">
        <v>2458691</v>
      </c>
      <c r="BE228" s="93">
        <v>2987282</v>
      </c>
      <c r="BF228" s="93">
        <v>2133617</v>
      </c>
      <c r="BG228" s="93">
        <v>2159356</v>
      </c>
      <c r="BH228" s="104">
        <v>2386808</v>
      </c>
      <c r="BI228" s="103">
        <v>5402170</v>
      </c>
      <c r="BJ228" s="93">
        <v>5508204</v>
      </c>
      <c r="BK228" s="93">
        <v>5508204</v>
      </c>
      <c r="BL228" s="93">
        <v>5508204</v>
      </c>
      <c r="BM228" s="93">
        <v>5508204</v>
      </c>
      <c r="BN228" s="104">
        <v>5508204</v>
      </c>
      <c r="BP228" s="25">
        <f t="shared" si="150"/>
        <v>2527455.64</v>
      </c>
      <c r="BQ228" s="25">
        <f t="shared" si="132"/>
        <v>2839276.52</v>
      </c>
      <c r="BR228" s="25">
        <f t="shared" si="133"/>
        <v>2372643.2</v>
      </c>
      <c r="BS228" s="25">
        <f t="shared" si="134"/>
        <v>2152149.08</v>
      </c>
      <c r="BT228" s="25">
        <f t="shared" si="135"/>
        <v>2323121.44</v>
      </c>
      <c r="BU228" s="25">
        <f t="shared" si="151"/>
        <v>5457965.0908</v>
      </c>
      <c r="BV228" s="25">
        <f t="shared" si="152"/>
        <v>5508204</v>
      </c>
      <c r="BW228" s="25">
        <f t="shared" si="153"/>
        <v>5508204</v>
      </c>
      <c r="BX228" s="25">
        <f t="shared" si="136"/>
        <v>5508204</v>
      </c>
      <c r="BY228" s="25">
        <f t="shared" si="154"/>
        <v>5508204</v>
      </c>
      <c r="CA228" s="59">
        <f t="shared" si="155"/>
        <v>0</v>
      </c>
      <c r="CB228" s="59">
        <f t="shared" si="156"/>
        <v>0</v>
      </c>
      <c r="CC228" s="59">
        <f t="shared" si="157"/>
        <v>-480285.36000000034</v>
      </c>
      <c r="CD228" s="59">
        <f t="shared" si="158"/>
        <v>-672288.76</v>
      </c>
      <c r="CE228" s="59">
        <f t="shared" si="159"/>
        <v>-725326.52</v>
      </c>
      <c r="CF228" s="59">
        <f t="shared" si="160"/>
        <v>0</v>
      </c>
      <c r="CG228" s="59">
        <f t="shared" si="161"/>
        <v>0</v>
      </c>
      <c r="CH228" s="59">
        <f t="shared" si="162"/>
        <v>-778457.2259352002</v>
      </c>
      <c r="CI228" s="59">
        <f t="shared" si="163"/>
        <v>-1299427.273751</v>
      </c>
      <c r="CJ228" s="59">
        <f t="shared" si="164"/>
        <v>-895472.5348547995</v>
      </c>
    </row>
    <row r="229" spans="1:88" ht="15">
      <c r="A229" s="61" t="s">
        <v>512</v>
      </c>
      <c r="B229" s="61" t="s">
        <v>513</v>
      </c>
      <c r="C229" s="80">
        <v>88787</v>
      </c>
      <c r="D229" s="67">
        <v>101721</v>
      </c>
      <c r="E229" s="75">
        <v>144735</v>
      </c>
      <c r="F229" s="76">
        <v>107205</v>
      </c>
      <c r="G229" s="75">
        <v>106596</v>
      </c>
      <c r="H229" s="76">
        <v>106250</v>
      </c>
      <c r="I229" s="82">
        <v>556000</v>
      </c>
      <c r="J229" s="69">
        <v>563000</v>
      </c>
      <c r="K229" s="77">
        <v>563000</v>
      </c>
      <c r="L229" s="78">
        <v>563000</v>
      </c>
      <c r="M229" s="77">
        <v>563000</v>
      </c>
      <c r="N229" s="78">
        <v>563000</v>
      </c>
      <c r="P229" s="25">
        <f t="shared" si="137"/>
        <v>98099.48</v>
      </c>
      <c r="Q229" s="25">
        <f t="shared" si="138"/>
        <v>132691.08</v>
      </c>
      <c r="R229" s="25">
        <f t="shared" si="139"/>
        <v>117713.4</v>
      </c>
      <c r="S229" s="25">
        <f t="shared" si="140"/>
        <v>106766.51999999999</v>
      </c>
      <c r="T229" s="25">
        <f t="shared" si="141"/>
        <v>106346.88</v>
      </c>
      <c r="U229" s="25">
        <f t="shared" si="142"/>
        <v>559683.3999999999</v>
      </c>
      <c r="V229" s="25">
        <f t="shared" si="143"/>
        <v>563000</v>
      </c>
      <c r="W229" s="25">
        <f t="shared" si="144"/>
        <v>563000</v>
      </c>
      <c r="X229" s="25">
        <f t="shared" si="145"/>
        <v>563000</v>
      </c>
      <c r="Y229" s="25">
        <f t="shared" si="146"/>
        <v>563000</v>
      </c>
      <c r="AA229" s="61" t="s">
        <v>512</v>
      </c>
      <c r="AB229" s="61" t="s">
        <v>513</v>
      </c>
      <c r="AC229" s="103">
        <v>88787</v>
      </c>
      <c r="AD229" s="93">
        <v>101721</v>
      </c>
      <c r="AE229" s="93">
        <v>144735</v>
      </c>
      <c r="AF229" s="93">
        <v>73259</v>
      </c>
      <c r="AG229" s="93">
        <v>64871</v>
      </c>
      <c r="AH229" s="104">
        <v>69039</v>
      </c>
      <c r="AI229" s="103">
        <v>556000</v>
      </c>
      <c r="AJ229" s="93">
        <v>563000</v>
      </c>
      <c r="AK229" s="93">
        <v>563000</v>
      </c>
      <c r="AL229" s="93">
        <v>529625.187</v>
      </c>
      <c r="AM229" s="93">
        <v>563000</v>
      </c>
      <c r="AN229" s="104">
        <v>563000</v>
      </c>
      <c r="AP229" s="25">
        <f t="shared" si="147"/>
        <v>98099.48</v>
      </c>
      <c r="AQ229" s="25">
        <f t="shared" si="125"/>
        <v>132691.08</v>
      </c>
      <c r="AR229" s="25">
        <f t="shared" si="126"/>
        <v>93272.28</v>
      </c>
      <c r="AS229" s="25">
        <f t="shared" si="127"/>
        <v>67219.64</v>
      </c>
      <c r="AT229" s="25">
        <f t="shared" si="128"/>
        <v>67871.96</v>
      </c>
      <c r="AU229" s="25">
        <f t="shared" si="148"/>
        <v>559683.3999999999</v>
      </c>
      <c r="AV229" s="25">
        <f t="shared" si="129"/>
        <v>563000</v>
      </c>
      <c r="AW229" s="25">
        <f t="shared" si="130"/>
        <v>545438.1733994</v>
      </c>
      <c r="AX229" s="25">
        <f t="shared" si="131"/>
        <v>547187.0136006</v>
      </c>
      <c r="AY229" s="25">
        <f t="shared" si="149"/>
        <v>563000</v>
      </c>
      <c r="BA229" s="61" t="s">
        <v>512</v>
      </c>
      <c r="BB229" s="61" t="s">
        <v>513</v>
      </c>
      <c r="BC229" s="103">
        <v>88787</v>
      </c>
      <c r="BD229" s="93">
        <v>101721</v>
      </c>
      <c r="BE229" s="93">
        <v>144735</v>
      </c>
      <c r="BF229" s="93">
        <v>106593</v>
      </c>
      <c r="BG229" s="93">
        <v>94542</v>
      </c>
      <c r="BH229" s="104">
        <v>100270</v>
      </c>
      <c r="BI229" s="103">
        <v>556000</v>
      </c>
      <c r="BJ229" s="93">
        <v>563000</v>
      </c>
      <c r="BK229" s="93">
        <v>563000</v>
      </c>
      <c r="BL229" s="93">
        <v>563000</v>
      </c>
      <c r="BM229" s="93">
        <v>563000</v>
      </c>
      <c r="BN229" s="104">
        <v>563000</v>
      </c>
      <c r="BP229" s="25">
        <f t="shared" si="150"/>
        <v>98099.48</v>
      </c>
      <c r="BQ229" s="25">
        <f t="shared" si="132"/>
        <v>132691.08</v>
      </c>
      <c r="BR229" s="25">
        <f t="shared" si="133"/>
        <v>117272.76</v>
      </c>
      <c r="BS229" s="25">
        <f t="shared" si="134"/>
        <v>97916.28</v>
      </c>
      <c r="BT229" s="25">
        <f t="shared" si="135"/>
        <v>98666.16</v>
      </c>
      <c r="BU229" s="25">
        <f t="shared" si="151"/>
        <v>559683.3999999999</v>
      </c>
      <c r="BV229" s="25">
        <f t="shared" si="152"/>
        <v>563000</v>
      </c>
      <c r="BW229" s="25">
        <f t="shared" si="153"/>
        <v>563000</v>
      </c>
      <c r="BX229" s="25">
        <f t="shared" si="136"/>
        <v>563000</v>
      </c>
      <c r="BY229" s="25">
        <f t="shared" si="154"/>
        <v>563000</v>
      </c>
      <c r="CA229" s="59">
        <f t="shared" si="155"/>
        <v>0</v>
      </c>
      <c r="CB229" s="59">
        <f t="shared" si="156"/>
        <v>0</v>
      </c>
      <c r="CC229" s="59">
        <f t="shared" si="157"/>
        <v>-24000.479999999996</v>
      </c>
      <c r="CD229" s="59">
        <f t="shared" si="158"/>
        <v>-30696.64</v>
      </c>
      <c r="CE229" s="59">
        <f t="shared" si="159"/>
        <v>-30794.199999999997</v>
      </c>
      <c r="CF229" s="59">
        <f t="shared" si="160"/>
        <v>0</v>
      </c>
      <c r="CG229" s="59">
        <f t="shared" si="161"/>
        <v>0</v>
      </c>
      <c r="CH229" s="59">
        <f t="shared" si="162"/>
        <v>-17561.826600600034</v>
      </c>
      <c r="CI229" s="59">
        <f t="shared" si="163"/>
        <v>-15812.986399400048</v>
      </c>
      <c r="CJ229" s="59">
        <f t="shared" si="164"/>
        <v>0</v>
      </c>
    </row>
    <row r="230" spans="1:88" ht="15">
      <c r="A230" s="61" t="s">
        <v>282</v>
      </c>
      <c r="B230" s="61" t="s">
        <v>283</v>
      </c>
      <c r="C230" s="80">
        <v>0</v>
      </c>
      <c r="D230" s="67">
        <v>0</v>
      </c>
      <c r="E230" s="75">
        <v>0</v>
      </c>
      <c r="F230" s="76">
        <v>0</v>
      </c>
      <c r="G230" s="75">
        <v>0</v>
      </c>
      <c r="H230" s="76">
        <v>0</v>
      </c>
      <c r="I230" s="82">
        <v>5780000</v>
      </c>
      <c r="J230" s="69">
        <v>5780000</v>
      </c>
      <c r="K230" s="77">
        <v>5780000</v>
      </c>
      <c r="L230" s="78">
        <v>5780000</v>
      </c>
      <c r="M230" s="77">
        <v>5780000</v>
      </c>
      <c r="N230" s="78">
        <v>5780000</v>
      </c>
      <c r="P230" s="25">
        <f t="shared" si="137"/>
        <v>0</v>
      </c>
      <c r="Q230" s="25">
        <f t="shared" si="138"/>
        <v>0</v>
      </c>
      <c r="R230" s="25">
        <f t="shared" si="139"/>
        <v>0</v>
      </c>
      <c r="S230" s="25">
        <f t="shared" si="140"/>
        <v>0</v>
      </c>
      <c r="T230" s="25">
        <f t="shared" si="141"/>
        <v>0</v>
      </c>
      <c r="U230" s="25">
        <f t="shared" si="142"/>
        <v>5780000</v>
      </c>
      <c r="V230" s="25">
        <f t="shared" si="143"/>
        <v>5780000</v>
      </c>
      <c r="W230" s="25">
        <f t="shared" si="144"/>
        <v>5780000</v>
      </c>
      <c r="X230" s="25">
        <f t="shared" si="145"/>
        <v>5780000</v>
      </c>
      <c r="Y230" s="25">
        <f t="shared" si="146"/>
        <v>5780000</v>
      </c>
      <c r="AA230" s="61" t="s">
        <v>282</v>
      </c>
      <c r="AB230" s="61" t="s">
        <v>283</v>
      </c>
      <c r="AC230" s="103">
        <v>0</v>
      </c>
      <c r="AD230" s="93">
        <v>0</v>
      </c>
      <c r="AE230" s="93">
        <v>0</v>
      </c>
      <c r="AF230" s="93">
        <v>0</v>
      </c>
      <c r="AG230" s="93">
        <v>0</v>
      </c>
      <c r="AH230" s="104">
        <v>0</v>
      </c>
      <c r="AI230" s="103">
        <v>5780000</v>
      </c>
      <c r="AJ230" s="93">
        <v>5780000</v>
      </c>
      <c r="AK230" s="93">
        <v>5780000</v>
      </c>
      <c r="AL230" s="93">
        <v>4369401</v>
      </c>
      <c r="AM230" s="93">
        <v>4786312</v>
      </c>
      <c r="AN230" s="104">
        <v>5289925</v>
      </c>
      <c r="AP230" s="25">
        <f t="shared" si="147"/>
        <v>0</v>
      </c>
      <c r="AQ230" s="25">
        <f t="shared" si="125"/>
        <v>0</v>
      </c>
      <c r="AR230" s="25">
        <f t="shared" si="126"/>
        <v>0</v>
      </c>
      <c r="AS230" s="25">
        <f t="shared" si="127"/>
        <v>0</v>
      </c>
      <c r="AT230" s="25">
        <f t="shared" si="128"/>
        <v>0</v>
      </c>
      <c r="AU230" s="25">
        <f t="shared" si="148"/>
        <v>5780000</v>
      </c>
      <c r="AV230" s="25">
        <f t="shared" si="129"/>
        <v>5780000</v>
      </c>
      <c r="AW230" s="25">
        <f t="shared" si="130"/>
        <v>5037742.8061999995</v>
      </c>
      <c r="AX230" s="25">
        <f t="shared" si="131"/>
        <v>4588779.5682</v>
      </c>
      <c r="AY230" s="25">
        <f t="shared" si="149"/>
        <v>5051313.1606</v>
      </c>
      <c r="BA230" s="61" t="s">
        <v>282</v>
      </c>
      <c r="BB230" s="61" t="s">
        <v>283</v>
      </c>
      <c r="BC230" s="103">
        <v>0</v>
      </c>
      <c r="BD230" s="93">
        <v>0</v>
      </c>
      <c r="BE230" s="93">
        <v>0</v>
      </c>
      <c r="BF230" s="93">
        <v>0</v>
      </c>
      <c r="BG230" s="93">
        <v>0</v>
      </c>
      <c r="BH230" s="104">
        <v>0</v>
      </c>
      <c r="BI230" s="103">
        <v>5780000</v>
      </c>
      <c r="BJ230" s="93">
        <v>5780000</v>
      </c>
      <c r="BK230" s="93">
        <v>5780000</v>
      </c>
      <c r="BL230" s="93">
        <v>5780000</v>
      </c>
      <c r="BM230" s="93">
        <v>5780000</v>
      </c>
      <c r="BN230" s="104">
        <v>5780000</v>
      </c>
      <c r="BP230" s="25">
        <f t="shared" si="150"/>
        <v>0</v>
      </c>
      <c r="BQ230" s="25">
        <f t="shared" si="132"/>
        <v>0</v>
      </c>
      <c r="BR230" s="25">
        <f t="shared" si="133"/>
        <v>0</v>
      </c>
      <c r="BS230" s="25">
        <f t="shared" si="134"/>
        <v>0</v>
      </c>
      <c r="BT230" s="25">
        <f t="shared" si="135"/>
        <v>0</v>
      </c>
      <c r="BU230" s="25">
        <f t="shared" si="151"/>
        <v>5780000</v>
      </c>
      <c r="BV230" s="25">
        <f t="shared" si="152"/>
        <v>5780000</v>
      </c>
      <c r="BW230" s="25">
        <f t="shared" si="153"/>
        <v>5780000</v>
      </c>
      <c r="BX230" s="25">
        <f t="shared" si="136"/>
        <v>5780000</v>
      </c>
      <c r="BY230" s="25">
        <f t="shared" si="154"/>
        <v>5780000</v>
      </c>
      <c r="CA230" s="59">
        <f t="shared" si="155"/>
        <v>0</v>
      </c>
      <c r="CB230" s="59">
        <f t="shared" si="156"/>
        <v>0</v>
      </c>
      <c r="CC230" s="59">
        <f t="shared" si="157"/>
        <v>0</v>
      </c>
      <c r="CD230" s="59">
        <f t="shared" si="158"/>
        <v>0</v>
      </c>
      <c r="CE230" s="59">
        <f t="shared" si="159"/>
        <v>0</v>
      </c>
      <c r="CF230" s="59">
        <f t="shared" si="160"/>
        <v>0</v>
      </c>
      <c r="CG230" s="59">
        <f t="shared" si="161"/>
        <v>0</v>
      </c>
      <c r="CH230" s="59">
        <f t="shared" si="162"/>
        <v>-742257.1938000005</v>
      </c>
      <c r="CI230" s="59">
        <f t="shared" si="163"/>
        <v>-1191220.4318000004</v>
      </c>
      <c r="CJ230" s="59">
        <f t="shared" si="164"/>
        <v>-728686.8393999999</v>
      </c>
    </row>
    <row r="231" spans="1:88" ht="15">
      <c r="A231" s="61" t="s">
        <v>52</v>
      </c>
      <c r="B231" s="61" t="s">
        <v>964</v>
      </c>
      <c r="C231" s="80">
        <v>0</v>
      </c>
      <c r="D231" s="67">
        <v>0</v>
      </c>
      <c r="E231" s="75">
        <v>0</v>
      </c>
      <c r="F231" s="76">
        <v>0</v>
      </c>
      <c r="G231" s="75">
        <v>0</v>
      </c>
      <c r="H231" s="76">
        <v>0</v>
      </c>
      <c r="I231" s="82">
        <v>0</v>
      </c>
      <c r="J231" s="69">
        <v>0</v>
      </c>
      <c r="K231" s="77">
        <v>0</v>
      </c>
      <c r="L231" s="78">
        <v>0</v>
      </c>
      <c r="M231" s="77">
        <v>0</v>
      </c>
      <c r="N231" s="78">
        <v>0</v>
      </c>
      <c r="P231" s="25">
        <f t="shared" si="137"/>
        <v>0</v>
      </c>
      <c r="Q231" s="25">
        <f t="shared" si="138"/>
        <v>0</v>
      </c>
      <c r="R231" s="25">
        <f t="shared" si="139"/>
        <v>0</v>
      </c>
      <c r="S231" s="25">
        <f t="shared" si="140"/>
        <v>0</v>
      </c>
      <c r="T231" s="25">
        <f t="shared" si="141"/>
        <v>0</v>
      </c>
      <c r="U231" s="25">
        <f t="shared" si="142"/>
        <v>0</v>
      </c>
      <c r="V231" s="25">
        <f t="shared" si="143"/>
        <v>0</v>
      </c>
      <c r="W231" s="25">
        <f t="shared" si="144"/>
        <v>0</v>
      </c>
      <c r="X231" s="25">
        <f t="shared" si="145"/>
        <v>0</v>
      </c>
      <c r="Y231" s="25">
        <f t="shared" si="146"/>
        <v>0</v>
      </c>
      <c r="AA231" s="61" t="s">
        <v>52</v>
      </c>
      <c r="AB231" s="61" t="s">
        <v>964</v>
      </c>
      <c r="AC231" s="103">
        <v>0</v>
      </c>
      <c r="AD231" s="93">
        <v>0</v>
      </c>
      <c r="AE231" s="93">
        <v>0</v>
      </c>
      <c r="AF231" s="93">
        <v>0</v>
      </c>
      <c r="AG231" s="93">
        <v>0</v>
      </c>
      <c r="AH231" s="104">
        <v>0</v>
      </c>
      <c r="AI231" s="103">
        <v>0</v>
      </c>
      <c r="AJ231" s="93">
        <v>0</v>
      </c>
      <c r="AK231" s="93">
        <v>0</v>
      </c>
      <c r="AL231" s="93">
        <v>0</v>
      </c>
      <c r="AM231" s="93">
        <v>0</v>
      </c>
      <c r="AN231" s="104">
        <v>0</v>
      </c>
      <c r="AP231" s="25">
        <f t="shared" si="147"/>
        <v>0</v>
      </c>
      <c r="AQ231" s="25">
        <f t="shared" si="125"/>
        <v>0</v>
      </c>
      <c r="AR231" s="25">
        <f t="shared" si="126"/>
        <v>0</v>
      </c>
      <c r="AS231" s="25">
        <f t="shared" si="127"/>
        <v>0</v>
      </c>
      <c r="AT231" s="25">
        <f t="shared" si="128"/>
        <v>0</v>
      </c>
      <c r="AU231" s="25">
        <f t="shared" si="148"/>
        <v>0</v>
      </c>
      <c r="AV231" s="25">
        <f t="shared" si="129"/>
        <v>0</v>
      </c>
      <c r="AW231" s="25">
        <f t="shared" si="130"/>
        <v>0</v>
      </c>
      <c r="AX231" s="25">
        <f t="shared" si="131"/>
        <v>0</v>
      </c>
      <c r="AY231" s="25">
        <f t="shared" si="149"/>
        <v>0</v>
      </c>
      <c r="BA231" s="61" t="s">
        <v>52</v>
      </c>
      <c r="BB231" s="61" t="s">
        <v>964</v>
      </c>
      <c r="BC231" s="103">
        <v>0</v>
      </c>
      <c r="BD231" s="93">
        <v>0</v>
      </c>
      <c r="BE231" s="93">
        <v>0</v>
      </c>
      <c r="BF231" s="93">
        <v>0</v>
      </c>
      <c r="BG231" s="93">
        <v>0</v>
      </c>
      <c r="BH231" s="104">
        <v>0</v>
      </c>
      <c r="BI231" s="103">
        <v>0</v>
      </c>
      <c r="BJ231" s="93">
        <v>0</v>
      </c>
      <c r="BK231" s="93">
        <v>0</v>
      </c>
      <c r="BL231" s="93">
        <v>0</v>
      </c>
      <c r="BM231" s="93">
        <v>0</v>
      </c>
      <c r="BN231" s="104">
        <v>0</v>
      </c>
      <c r="BP231" s="25">
        <f t="shared" si="150"/>
        <v>0</v>
      </c>
      <c r="BQ231" s="25">
        <f t="shared" si="132"/>
        <v>0</v>
      </c>
      <c r="BR231" s="25">
        <f t="shared" si="133"/>
        <v>0</v>
      </c>
      <c r="BS231" s="25">
        <f t="shared" si="134"/>
        <v>0</v>
      </c>
      <c r="BT231" s="25">
        <f t="shared" si="135"/>
        <v>0</v>
      </c>
      <c r="BU231" s="25">
        <f t="shared" si="151"/>
        <v>0</v>
      </c>
      <c r="BV231" s="25">
        <f t="shared" si="152"/>
        <v>0</v>
      </c>
      <c r="BW231" s="25">
        <f t="shared" si="153"/>
        <v>0</v>
      </c>
      <c r="BX231" s="25">
        <f t="shared" si="136"/>
        <v>0</v>
      </c>
      <c r="BY231" s="25">
        <f t="shared" si="154"/>
        <v>0</v>
      </c>
      <c r="CA231" s="59">
        <f t="shared" si="155"/>
        <v>0</v>
      </c>
      <c r="CB231" s="59">
        <f t="shared" si="156"/>
        <v>0</v>
      </c>
      <c r="CC231" s="59">
        <f t="shared" si="157"/>
        <v>0</v>
      </c>
      <c r="CD231" s="59">
        <f t="shared" si="158"/>
        <v>0</v>
      </c>
      <c r="CE231" s="59">
        <f t="shared" si="159"/>
        <v>0</v>
      </c>
      <c r="CF231" s="59">
        <f t="shared" si="160"/>
        <v>0</v>
      </c>
      <c r="CG231" s="59">
        <f t="shared" si="161"/>
        <v>0</v>
      </c>
      <c r="CH231" s="59">
        <f t="shared" si="162"/>
        <v>0</v>
      </c>
      <c r="CI231" s="59">
        <f t="shared" si="163"/>
        <v>0</v>
      </c>
      <c r="CJ231" s="59">
        <f t="shared" si="164"/>
        <v>0</v>
      </c>
    </row>
    <row r="232" spans="1:88" ht="15">
      <c r="A232" s="61" t="s">
        <v>470</v>
      </c>
      <c r="B232" s="61" t="s">
        <v>471</v>
      </c>
      <c r="C232" s="80">
        <v>2953782</v>
      </c>
      <c r="D232" s="67">
        <v>3112448</v>
      </c>
      <c r="E232" s="75">
        <v>3564162</v>
      </c>
      <c r="F232" s="76">
        <v>2515608</v>
      </c>
      <c r="G232" s="75">
        <v>2499687</v>
      </c>
      <c r="H232" s="76">
        <v>2492248</v>
      </c>
      <c r="I232" s="82">
        <v>7230000</v>
      </c>
      <c r="J232" s="69">
        <v>7330000</v>
      </c>
      <c r="K232" s="77">
        <v>7330000</v>
      </c>
      <c r="L232" s="78">
        <v>6349085.055</v>
      </c>
      <c r="M232" s="77">
        <v>6308390.369</v>
      </c>
      <c r="N232" s="78">
        <v>6293374.127</v>
      </c>
      <c r="P232" s="25">
        <f t="shared" si="137"/>
        <v>3068021.52</v>
      </c>
      <c r="Q232" s="25">
        <f t="shared" si="138"/>
        <v>3437682.08</v>
      </c>
      <c r="R232" s="25">
        <f t="shared" si="139"/>
        <v>2809203.12</v>
      </c>
      <c r="S232" s="25">
        <f t="shared" si="140"/>
        <v>2504144.88</v>
      </c>
      <c r="T232" s="25">
        <f t="shared" si="141"/>
        <v>2494330.92</v>
      </c>
      <c r="U232" s="25">
        <f t="shared" si="142"/>
        <v>7282620</v>
      </c>
      <c r="V232" s="25">
        <f t="shared" si="143"/>
        <v>7330000</v>
      </c>
      <c r="W232" s="25">
        <f t="shared" si="144"/>
        <v>6813842.555941</v>
      </c>
      <c r="X232" s="25">
        <f t="shared" si="145"/>
        <v>6327671.511226799</v>
      </c>
      <c r="Y232" s="25">
        <f t="shared" si="146"/>
        <v>6300488.822459601</v>
      </c>
      <c r="AA232" s="61" t="s">
        <v>470</v>
      </c>
      <c r="AB232" s="61" t="s">
        <v>471</v>
      </c>
      <c r="AC232" s="103">
        <v>2953782</v>
      </c>
      <c r="AD232" s="93">
        <v>3112448</v>
      </c>
      <c r="AE232" s="93">
        <v>3564162</v>
      </c>
      <c r="AF232" s="93">
        <v>1813144</v>
      </c>
      <c r="AG232" s="93">
        <v>1810929</v>
      </c>
      <c r="AH232" s="104">
        <v>1982766</v>
      </c>
      <c r="AI232" s="103">
        <v>7230000</v>
      </c>
      <c r="AJ232" s="93">
        <v>7330000</v>
      </c>
      <c r="AK232" s="93">
        <v>7330000</v>
      </c>
      <c r="AL232" s="93">
        <v>4539136.273</v>
      </c>
      <c r="AM232" s="93">
        <v>4880543.541</v>
      </c>
      <c r="AN232" s="104">
        <v>5374622.131</v>
      </c>
      <c r="AP232" s="25">
        <f t="shared" si="147"/>
        <v>3068021.52</v>
      </c>
      <c r="AQ232" s="25">
        <f t="shared" si="125"/>
        <v>3437682.08</v>
      </c>
      <c r="AR232" s="25">
        <f t="shared" si="126"/>
        <v>2303429.04</v>
      </c>
      <c r="AS232" s="25">
        <f t="shared" si="127"/>
        <v>1811549.2</v>
      </c>
      <c r="AT232" s="25">
        <f t="shared" si="128"/>
        <v>1934651.6400000001</v>
      </c>
      <c r="AU232" s="25">
        <f t="shared" si="148"/>
        <v>7282620</v>
      </c>
      <c r="AV232" s="25">
        <f t="shared" si="129"/>
        <v>7330000</v>
      </c>
      <c r="AW232" s="25">
        <f t="shared" si="130"/>
        <v>5861447.506852601</v>
      </c>
      <c r="AX232" s="25">
        <f t="shared" si="131"/>
        <v>4718784.777421599</v>
      </c>
      <c r="AY232" s="25">
        <f t="shared" si="149"/>
        <v>5140527.695058</v>
      </c>
      <c r="BA232" s="61" t="s">
        <v>470</v>
      </c>
      <c r="BB232" s="61" t="s">
        <v>471</v>
      </c>
      <c r="BC232" s="103">
        <v>2953782</v>
      </c>
      <c r="BD232" s="93">
        <v>3112448</v>
      </c>
      <c r="BE232" s="93">
        <v>3564162</v>
      </c>
      <c r="BF232" s="93">
        <v>2637634</v>
      </c>
      <c r="BG232" s="93">
        <v>2633611</v>
      </c>
      <c r="BH232" s="104">
        <v>2882896</v>
      </c>
      <c r="BI232" s="103">
        <v>7230000</v>
      </c>
      <c r="BJ232" s="93">
        <v>7330000</v>
      </c>
      <c r="BK232" s="93">
        <v>7330000</v>
      </c>
      <c r="BL232" s="93">
        <v>6600359.232</v>
      </c>
      <c r="BM232" s="93">
        <v>7097662.816</v>
      </c>
      <c r="BN232" s="104">
        <v>7330000</v>
      </c>
      <c r="BP232" s="25">
        <f t="shared" si="150"/>
        <v>3068021.52</v>
      </c>
      <c r="BQ232" s="25">
        <f t="shared" si="132"/>
        <v>3437682.08</v>
      </c>
      <c r="BR232" s="25">
        <f t="shared" si="133"/>
        <v>2897061.84</v>
      </c>
      <c r="BS232" s="25">
        <f t="shared" si="134"/>
        <v>2634737.44</v>
      </c>
      <c r="BT232" s="25">
        <f t="shared" si="135"/>
        <v>2813096.2</v>
      </c>
      <c r="BU232" s="25">
        <f t="shared" si="151"/>
        <v>7282620</v>
      </c>
      <c r="BV232" s="25">
        <f t="shared" si="152"/>
        <v>7330000</v>
      </c>
      <c r="BW232" s="25">
        <f t="shared" si="153"/>
        <v>6946063.0278784</v>
      </c>
      <c r="BX232" s="25">
        <f t="shared" si="136"/>
        <v>6862040.3779008</v>
      </c>
      <c r="BY232" s="25">
        <f t="shared" si="154"/>
        <v>7219918.6422208</v>
      </c>
      <c r="CA232" s="59">
        <f t="shared" si="155"/>
        <v>0</v>
      </c>
      <c r="CB232" s="59">
        <f t="shared" si="156"/>
        <v>0</v>
      </c>
      <c r="CC232" s="59">
        <f t="shared" si="157"/>
        <v>-593632.7999999998</v>
      </c>
      <c r="CD232" s="59">
        <f t="shared" si="158"/>
        <v>-823188.24</v>
      </c>
      <c r="CE232" s="59">
        <f t="shared" si="159"/>
        <v>-878444.56</v>
      </c>
      <c r="CF232" s="59">
        <f t="shared" si="160"/>
        <v>0</v>
      </c>
      <c r="CG232" s="59">
        <f t="shared" si="161"/>
        <v>0</v>
      </c>
      <c r="CH232" s="59">
        <f t="shared" si="162"/>
        <v>-1084615.5210257992</v>
      </c>
      <c r="CI232" s="59">
        <f t="shared" si="163"/>
        <v>-2143255.6004792005</v>
      </c>
      <c r="CJ232" s="59">
        <f t="shared" si="164"/>
        <v>-2079390.9471627995</v>
      </c>
    </row>
    <row r="233" spans="1:88" ht="15">
      <c r="A233" s="61" t="s">
        <v>36</v>
      </c>
      <c r="B233" s="61" t="s">
        <v>37</v>
      </c>
      <c r="C233" s="80">
        <v>0</v>
      </c>
      <c r="D233" s="67">
        <v>0</v>
      </c>
      <c r="E233" s="75">
        <v>0</v>
      </c>
      <c r="F233" s="76">
        <v>0</v>
      </c>
      <c r="G233" s="75">
        <v>0</v>
      </c>
      <c r="H233" s="76">
        <v>0</v>
      </c>
      <c r="I233" s="82">
        <v>24500000</v>
      </c>
      <c r="J233" s="69">
        <v>25600000</v>
      </c>
      <c r="K233" s="77">
        <v>25600000</v>
      </c>
      <c r="L233" s="78">
        <v>22661857</v>
      </c>
      <c r="M233" s="77">
        <v>22517123</v>
      </c>
      <c r="N233" s="78">
        <v>22459720</v>
      </c>
      <c r="P233" s="25">
        <f t="shared" si="137"/>
        <v>0</v>
      </c>
      <c r="Q233" s="25">
        <f t="shared" si="138"/>
        <v>0</v>
      </c>
      <c r="R233" s="25">
        <f t="shared" si="139"/>
        <v>0</v>
      </c>
      <c r="S233" s="25">
        <f t="shared" si="140"/>
        <v>0</v>
      </c>
      <c r="T233" s="25">
        <f t="shared" si="141"/>
        <v>0</v>
      </c>
      <c r="U233" s="25">
        <f t="shared" si="142"/>
        <v>25078820</v>
      </c>
      <c r="V233" s="25">
        <f t="shared" si="143"/>
        <v>25600000</v>
      </c>
      <c r="W233" s="25">
        <f t="shared" si="144"/>
        <v>24053949.1534</v>
      </c>
      <c r="X233" s="25">
        <f t="shared" si="145"/>
        <v>22585697.9692</v>
      </c>
      <c r="Y233" s="25">
        <f t="shared" si="146"/>
        <v>22486917.5414</v>
      </c>
      <c r="AA233" s="61" t="s">
        <v>36</v>
      </c>
      <c r="AB233" s="61" t="s">
        <v>37</v>
      </c>
      <c r="AC233" s="103">
        <v>0</v>
      </c>
      <c r="AD233" s="93">
        <v>0</v>
      </c>
      <c r="AE233" s="93">
        <v>0</v>
      </c>
      <c r="AF233" s="93">
        <v>0</v>
      </c>
      <c r="AG233" s="93">
        <v>0</v>
      </c>
      <c r="AH233" s="104">
        <v>0</v>
      </c>
      <c r="AI233" s="103">
        <v>24500000</v>
      </c>
      <c r="AJ233" s="93">
        <v>25600000</v>
      </c>
      <c r="AK233" s="93">
        <v>25600000</v>
      </c>
      <c r="AL233" s="93">
        <v>13740234</v>
      </c>
      <c r="AM233" s="93">
        <v>16817894</v>
      </c>
      <c r="AN233" s="104">
        <v>18735322</v>
      </c>
      <c r="AP233" s="25">
        <f t="shared" si="147"/>
        <v>0</v>
      </c>
      <c r="AQ233" s="25">
        <f t="shared" si="125"/>
        <v>0</v>
      </c>
      <c r="AR233" s="25">
        <f t="shared" si="126"/>
        <v>0</v>
      </c>
      <c r="AS233" s="25">
        <f t="shared" si="127"/>
        <v>0</v>
      </c>
      <c r="AT233" s="25">
        <f t="shared" si="128"/>
        <v>0</v>
      </c>
      <c r="AU233" s="25">
        <f t="shared" si="148"/>
        <v>25078820</v>
      </c>
      <c r="AV233" s="25">
        <f t="shared" si="129"/>
        <v>25600000</v>
      </c>
      <c r="AW233" s="25">
        <f t="shared" si="130"/>
        <v>19359391.1308</v>
      </c>
      <c r="AX233" s="25">
        <f t="shared" si="131"/>
        <v>15359698.691999998</v>
      </c>
      <c r="AY233" s="25">
        <f t="shared" si="149"/>
        <v>17826844.6136</v>
      </c>
      <c r="BA233" s="61" t="s">
        <v>36</v>
      </c>
      <c r="BB233" s="61" t="s">
        <v>37</v>
      </c>
      <c r="BC233" s="103">
        <v>0</v>
      </c>
      <c r="BD233" s="93">
        <v>0</v>
      </c>
      <c r="BE233" s="93">
        <v>0</v>
      </c>
      <c r="BF233" s="93">
        <v>0</v>
      </c>
      <c r="BG233" s="93">
        <v>0</v>
      </c>
      <c r="BH233" s="104">
        <v>0</v>
      </c>
      <c r="BI233" s="103">
        <v>24500000</v>
      </c>
      <c r="BJ233" s="93">
        <v>25600000</v>
      </c>
      <c r="BK233" s="93">
        <v>25600000</v>
      </c>
      <c r="BL233" s="93">
        <v>23254222</v>
      </c>
      <c r="BM233" s="93">
        <v>25600000</v>
      </c>
      <c r="BN233" s="104">
        <v>25600000</v>
      </c>
      <c r="BP233" s="25">
        <f t="shared" si="150"/>
        <v>0</v>
      </c>
      <c r="BQ233" s="25">
        <f t="shared" si="132"/>
        <v>0</v>
      </c>
      <c r="BR233" s="25">
        <f t="shared" si="133"/>
        <v>0</v>
      </c>
      <c r="BS233" s="25">
        <f t="shared" si="134"/>
        <v>0</v>
      </c>
      <c r="BT233" s="25">
        <f t="shared" si="135"/>
        <v>0</v>
      </c>
      <c r="BU233" s="25">
        <f t="shared" si="151"/>
        <v>25078820</v>
      </c>
      <c r="BV233" s="25">
        <f t="shared" si="152"/>
        <v>25600000</v>
      </c>
      <c r="BW233" s="25">
        <f t="shared" si="153"/>
        <v>24365651.6164</v>
      </c>
      <c r="BX233" s="25">
        <f t="shared" si="136"/>
        <v>24488570.3836</v>
      </c>
      <c r="BY233" s="25">
        <f t="shared" si="154"/>
        <v>25600000</v>
      </c>
      <c r="CA233" s="59">
        <f t="shared" si="155"/>
        <v>0</v>
      </c>
      <c r="CB233" s="59">
        <f t="shared" si="156"/>
        <v>0</v>
      </c>
      <c r="CC233" s="59">
        <f t="shared" si="157"/>
        <v>0</v>
      </c>
      <c r="CD233" s="59">
        <f t="shared" si="158"/>
        <v>0</v>
      </c>
      <c r="CE233" s="59">
        <f t="shared" si="159"/>
        <v>0</v>
      </c>
      <c r="CF233" s="59">
        <f t="shared" si="160"/>
        <v>0</v>
      </c>
      <c r="CG233" s="59">
        <f t="shared" si="161"/>
        <v>0</v>
      </c>
      <c r="CH233" s="59">
        <f t="shared" si="162"/>
        <v>-5006260.485599998</v>
      </c>
      <c r="CI233" s="59">
        <f t="shared" si="163"/>
        <v>-9128871.691600002</v>
      </c>
      <c r="CJ233" s="59">
        <f t="shared" si="164"/>
        <v>-7773155.386399999</v>
      </c>
    </row>
    <row r="234" spans="1:88" ht="15">
      <c r="A234" s="61" t="s">
        <v>514</v>
      </c>
      <c r="B234" s="61" t="s">
        <v>515</v>
      </c>
      <c r="C234" s="80">
        <v>0</v>
      </c>
      <c r="D234" s="67">
        <v>0</v>
      </c>
      <c r="E234" s="75">
        <v>0</v>
      </c>
      <c r="F234" s="76">
        <v>0</v>
      </c>
      <c r="G234" s="75">
        <v>0</v>
      </c>
      <c r="H234" s="76">
        <v>0</v>
      </c>
      <c r="I234" s="82">
        <v>175000</v>
      </c>
      <c r="J234" s="69">
        <v>175000</v>
      </c>
      <c r="K234" s="77">
        <v>175000</v>
      </c>
      <c r="L234" s="78">
        <v>175000</v>
      </c>
      <c r="M234" s="77">
        <v>175000</v>
      </c>
      <c r="N234" s="78">
        <v>175000</v>
      </c>
      <c r="P234" s="25">
        <f t="shared" si="137"/>
        <v>0</v>
      </c>
      <c r="Q234" s="25">
        <f t="shared" si="138"/>
        <v>0</v>
      </c>
      <c r="R234" s="25">
        <f t="shared" si="139"/>
        <v>0</v>
      </c>
      <c r="S234" s="25">
        <f t="shared" si="140"/>
        <v>0</v>
      </c>
      <c r="T234" s="25">
        <f t="shared" si="141"/>
        <v>0</v>
      </c>
      <c r="U234" s="25">
        <f t="shared" si="142"/>
        <v>175000</v>
      </c>
      <c r="V234" s="25">
        <f t="shared" si="143"/>
        <v>175000</v>
      </c>
      <c r="W234" s="25">
        <f t="shared" si="144"/>
        <v>175000</v>
      </c>
      <c r="X234" s="25">
        <f t="shared" si="145"/>
        <v>175000</v>
      </c>
      <c r="Y234" s="25">
        <f t="shared" si="146"/>
        <v>175000</v>
      </c>
      <c r="AA234" s="61" t="s">
        <v>514</v>
      </c>
      <c r="AB234" s="61" t="s">
        <v>515</v>
      </c>
      <c r="AC234" s="103">
        <v>0</v>
      </c>
      <c r="AD234" s="93">
        <v>0</v>
      </c>
      <c r="AE234" s="93">
        <v>0</v>
      </c>
      <c r="AF234" s="93">
        <v>0</v>
      </c>
      <c r="AG234" s="93">
        <v>0</v>
      </c>
      <c r="AH234" s="104">
        <v>0</v>
      </c>
      <c r="AI234" s="103">
        <v>175000</v>
      </c>
      <c r="AJ234" s="93">
        <v>175000</v>
      </c>
      <c r="AK234" s="93">
        <v>175000</v>
      </c>
      <c r="AL234" s="93">
        <v>175000</v>
      </c>
      <c r="AM234" s="93">
        <v>175000</v>
      </c>
      <c r="AN234" s="104">
        <v>175000</v>
      </c>
      <c r="AP234" s="25">
        <f t="shared" si="147"/>
        <v>0</v>
      </c>
      <c r="AQ234" s="25">
        <f t="shared" si="125"/>
        <v>0</v>
      </c>
      <c r="AR234" s="25">
        <f t="shared" si="126"/>
        <v>0</v>
      </c>
      <c r="AS234" s="25">
        <f t="shared" si="127"/>
        <v>0</v>
      </c>
      <c r="AT234" s="25">
        <f t="shared" si="128"/>
        <v>0</v>
      </c>
      <c r="AU234" s="25">
        <f t="shared" si="148"/>
        <v>175000</v>
      </c>
      <c r="AV234" s="25">
        <f t="shared" si="129"/>
        <v>175000</v>
      </c>
      <c r="AW234" s="25">
        <f t="shared" si="130"/>
        <v>175000</v>
      </c>
      <c r="AX234" s="25">
        <f t="shared" si="131"/>
        <v>175000</v>
      </c>
      <c r="AY234" s="25">
        <f t="shared" si="149"/>
        <v>175000</v>
      </c>
      <c r="BA234" s="61" t="s">
        <v>514</v>
      </c>
      <c r="BB234" s="61" t="s">
        <v>515</v>
      </c>
      <c r="BC234" s="103">
        <v>0</v>
      </c>
      <c r="BD234" s="93">
        <v>0</v>
      </c>
      <c r="BE234" s="93">
        <v>0</v>
      </c>
      <c r="BF234" s="93">
        <v>0</v>
      </c>
      <c r="BG234" s="93">
        <v>0</v>
      </c>
      <c r="BH234" s="104">
        <v>0</v>
      </c>
      <c r="BI234" s="103">
        <v>175000</v>
      </c>
      <c r="BJ234" s="93">
        <v>175000</v>
      </c>
      <c r="BK234" s="93">
        <v>175000</v>
      </c>
      <c r="BL234" s="93">
        <v>175000</v>
      </c>
      <c r="BM234" s="93">
        <v>175000</v>
      </c>
      <c r="BN234" s="104">
        <v>175000</v>
      </c>
      <c r="BP234" s="25">
        <f t="shared" si="150"/>
        <v>0</v>
      </c>
      <c r="BQ234" s="25">
        <f t="shared" si="132"/>
        <v>0</v>
      </c>
      <c r="BR234" s="25">
        <f t="shared" si="133"/>
        <v>0</v>
      </c>
      <c r="BS234" s="25">
        <f t="shared" si="134"/>
        <v>0</v>
      </c>
      <c r="BT234" s="25">
        <f t="shared" si="135"/>
        <v>0</v>
      </c>
      <c r="BU234" s="25">
        <f t="shared" si="151"/>
        <v>175000</v>
      </c>
      <c r="BV234" s="25">
        <f t="shared" si="152"/>
        <v>175000</v>
      </c>
      <c r="BW234" s="25">
        <f t="shared" si="153"/>
        <v>175000</v>
      </c>
      <c r="BX234" s="25">
        <f t="shared" si="136"/>
        <v>175000</v>
      </c>
      <c r="BY234" s="25">
        <f t="shared" si="154"/>
        <v>175000</v>
      </c>
      <c r="CA234" s="59">
        <f t="shared" si="155"/>
        <v>0</v>
      </c>
      <c r="CB234" s="59">
        <f t="shared" si="156"/>
        <v>0</v>
      </c>
      <c r="CC234" s="59">
        <f t="shared" si="157"/>
        <v>0</v>
      </c>
      <c r="CD234" s="59">
        <f t="shared" si="158"/>
        <v>0</v>
      </c>
      <c r="CE234" s="59">
        <f t="shared" si="159"/>
        <v>0</v>
      </c>
      <c r="CF234" s="59">
        <f t="shared" si="160"/>
        <v>0</v>
      </c>
      <c r="CG234" s="59">
        <f t="shared" si="161"/>
        <v>0</v>
      </c>
      <c r="CH234" s="59">
        <f t="shared" si="162"/>
        <v>0</v>
      </c>
      <c r="CI234" s="59">
        <f t="shared" si="163"/>
        <v>0</v>
      </c>
      <c r="CJ234" s="59">
        <f t="shared" si="164"/>
        <v>0</v>
      </c>
    </row>
    <row r="235" spans="1:88" ht="15">
      <c r="A235" s="61" t="s">
        <v>20</v>
      </c>
      <c r="B235" s="61" t="s">
        <v>21</v>
      </c>
      <c r="C235" s="80">
        <v>2864</v>
      </c>
      <c r="D235" s="67">
        <v>8698</v>
      </c>
      <c r="E235" s="75">
        <v>5820</v>
      </c>
      <c r="F235" s="76">
        <v>11254</v>
      </c>
      <c r="G235" s="75">
        <v>11252</v>
      </c>
      <c r="H235" s="76">
        <v>11060</v>
      </c>
      <c r="I235" s="82">
        <v>302191</v>
      </c>
      <c r="J235" s="69">
        <v>315790</v>
      </c>
      <c r="K235" s="77">
        <v>315790</v>
      </c>
      <c r="L235" s="78">
        <v>315790</v>
      </c>
      <c r="M235" s="77">
        <v>315790</v>
      </c>
      <c r="N235" s="78">
        <v>315790</v>
      </c>
      <c r="P235" s="25">
        <f t="shared" si="137"/>
        <v>7064.48</v>
      </c>
      <c r="Q235" s="25">
        <f t="shared" si="138"/>
        <v>6625.84</v>
      </c>
      <c r="R235" s="25">
        <f t="shared" si="139"/>
        <v>9732.48</v>
      </c>
      <c r="S235" s="25">
        <f t="shared" si="140"/>
        <v>11252.56</v>
      </c>
      <c r="T235" s="25">
        <f t="shared" si="141"/>
        <v>11113.76</v>
      </c>
      <c r="U235" s="25">
        <f t="shared" si="142"/>
        <v>309346.7938</v>
      </c>
      <c r="V235" s="25">
        <f t="shared" si="143"/>
        <v>315790</v>
      </c>
      <c r="W235" s="25">
        <f t="shared" si="144"/>
        <v>315790</v>
      </c>
      <c r="X235" s="25">
        <f t="shared" si="145"/>
        <v>315790</v>
      </c>
      <c r="Y235" s="25">
        <f t="shared" si="146"/>
        <v>315790</v>
      </c>
      <c r="AA235" s="61" t="s">
        <v>20</v>
      </c>
      <c r="AB235" s="61" t="s">
        <v>21</v>
      </c>
      <c r="AC235" s="103">
        <v>2864</v>
      </c>
      <c r="AD235" s="93">
        <v>8698</v>
      </c>
      <c r="AE235" s="93">
        <v>5820</v>
      </c>
      <c r="AF235" s="93">
        <v>5043</v>
      </c>
      <c r="AG235" s="93">
        <v>17065</v>
      </c>
      <c r="AH235" s="104">
        <v>19396</v>
      </c>
      <c r="AI235" s="103">
        <v>302191</v>
      </c>
      <c r="AJ235" s="93">
        <v>315790</v>
      </c>
      <c r="AK235" s="93">
        <v>315790</v>
      </c>
      <c r="AL235" s="93">
        <v>299857.125</v>
      </c>
      <c r="AM235" s="93">
        <v>315790</v>
      </c>
      <c r="AN235" s="104">
        <v>315790</v>
      </c>
      <c r="AP235" s="25">
        <f t="shared" si="147"/>
        <v>7064.48</v>
      </c>
      <c r="AQ235" s="25">
        <f t="shared" si="125"/>
        <v>6625.84</v>
      </c>
      <c r="AR235" s="25">
        <f t="shared" si="126"/>
        <v>5260.56</v>
      </c>
      <c r="AS235" s="25">
        <f t="shared" si="127"/>
        <v>13698.84</v>
      </c>
      <c r="AT235" s="25">
        <f t="shared" si="128"/>
        <v>18743.32</v>
      </c>
      <c r="AU235" s="25">
        <f t="shared" si="148"/>
        <v>309346.7938</v>
      </c>
      <c r="AV235" s="25">
        <f t="shared" si="129"/>
        <v>315790</v>
      </c>
      <c r="AW235" s="25">
        <f t="shared" si="130"/>
        <v>307406.121175</v>
      </c>
      <c r="AX235" s="25">
        <f t="shared" si="131"/>
        <v>308241.003825</v>
      </c>
      <c r="AY235" s="25">
        <f t="shared" si="149"/>
        <v>315790</v>
      </c>
      <c r="BA235" s="61" t="s">
        <v>20</v>
      </c>
      <c r="BB235" s="61" t="s">
        <v>21</v>
      </c>
      <c r="BC235" s="103">
        <v>2864</v>
      </c>
      <c r="BD235" s="93">
        <v>8698</v>
      </c>
      <c r="BE235" s="93">
        <v>5820</v>
      </c>
      <c r="BF235" s="93">
        <v>7371</v>
      </c>
      <c r="BG235" s="93">
        <v>24643</v>
      </c>
      <c r="BH235" s="104">
        <v>28128</v>
      </c>
      <c r="BI235" s="103">
        <v>302191</v>
      </c>
      <c r="BJ235" s="93">
        <v>315790</v>
      </c>
      <c r="BK235" s="93">
        <v>315790</v>
      </c>
      <c r="BL235" s="93">
        <v>315790</v>
      </c>
      <c r="BM235" s="93">
        <v>315790</v>
      </c>
      <c r="BN235" s="104">
        <v>315790</v>
      </c>
      <c r="BP235" s="25">
        <f t="shared" si="150"/>
        <v>7064.48</v>
      </c>
      <c r="BQ235" s="25">
        <f t="shared" si="132"/>
        <v>6625.84</v>
      </c>
      <c r="BR235" s="25">
        <f t="shared" si="133"/>
        <v>6936.72</v>
      </c>
      <c r="BS235" s="25">
        <f t="shared" si="134"/>
        <v>19806.84</v>
      </c>
      <c r="BT235" s="25">
        <f t="shared" si="135"/>
        <v>27152.2</v>
      </c>
      <c r="BU235" s="25">
        <f t="shared" si="151"/>
        <v>309346.7938</v>
      </c>
      <c r="BV235" s="25">
        <f t="shared" si="152"/>
        <v>315790</v>
      </c>
      <c r="BW235" s="25">
        <f t="shared" si="153"/>
        <v>315790</v>
      </c>
      <c r="BX235" s="25">
        <f t="shared" si="136"/>
        <v>315790</v>
      </c>
      <c r="BY235" s="25">
        <f t="shared" si="154"/>
        <v>315790</v>
      </c>
      <c r="CA235" s="59">
        <f t="shared" si="155"/>
        <v>0</v>
      </c>
      <c r="CB235" s="59">
        <f t="shared" si="156"/>
        <v>0</v>
      </c>
      <c r="CC235" s="59">
        <f t="shared" si="157"/>
        <v>-1676.1599999999999</v>
      </c>
      <c r="CD235" s="59">
        <f t="shared" si="158"/>
        <v>-6108</v>
      </c>
      <c r="CE235" s="59">
        <f t="shared" si="159"/>
        <v>-8408.880000000001</v>
      </c>
      <c r="CF235" s="59">
        <f t="shared" si="160"/>
        <v>0</v>
      </c>
      <c r="CG235" s="59">
        <f t="shared" si="161"/>
        <v>0</v>
      </c>
      <c r="CH235" s="59">
        <f t="shared" si="162"/>
        <v>-8383.878825000022</v>
      </c>
      <c r="CI235" s="59">
        <f t="shared" si="163"/>
        <v>-7548.996174999978</v>
      </c>
      <c r="CJ235" s="59">
        <f t="shared" si="164"/>
        <v>0</v>
      </c>
    </row>
    <row r="236" spans="1:88" ht="15">
      <c r="A236" s="61" t="s">
        <v>76</v>
      </c>
      <c r="B236" s="61" t="s">
        <v>77</v>
      </c>
      <c r="C236" s="80">
        <v>2031525</v>
      </c>
      <c r="D236" s="67">
        <v>2047795</v>
      </c>
      <c r="E236" s="75">
        <v>2260298</v>
      </c>
      <c r="F236" s="76">
        <v>1479549</v>
      </c>
      <c r="G236" s="75">
        <v>1478412</v>
      </c>
      <c r="H236" s="76">
        <v>1462611</v>
      </c>
      <c r="I236" s="82">
        <v>24107728.082</v>
      </c>
      <c r="J236" s="69">
        <v>24970434.311</v>
      </c>
      <c r="K236" s="77">
        <v>24970435</v>
      </c>
      <c r="L236" s="78">
        <v>19452706.982</v>
      </c>
      <c r="M236" s="77">
        <v>19320156.916</v>
      </c>
      <c r="N236" s="78">
        <v>19282934.572</v>
      </c>
      <c r="P236" s="25">
        <f t="shared" si="137"/>
        <v>2043239.4</v>
      </c>
      <c r="Q236" s="25">
        <f t="shared" si="138"/>
        <v>2200797.16</v>
      </c>
      <c r="R236" s="25">
        <f t="shared" si="139"/>
        <v>1698158.7200000002</v>
      </c>
      <c r="S236" s="25">
        <f t="shared" si="140"/>
        <v>1478730.3599999999</v>
      </c>
      <c r="T236" s="25">
        <f t="shared" si="141"/>
        <v>1467035.28</v>
      </c>
      <c r="U236" s="25">
        <f t="shared" si="142"/>
        <v>24561684.099699803</v>
      </c>
      <c r="V236" s="25">
        <f t="shared" si="143"/>
        <v>24970434.673551798</v>
      </c>
      <c r="W236" s="25">
        <f t="shared" si="144"/>
        <v>22067006.5169284</v>
      </c>
      <c r="X236" s="25">
        <f t="shared" si="145"/>
        <v>19382959.1372708</v>
      </c>
      <c r="Y236" s="25">
        <f t="shared" si="146"/>
        <v>19300570.5185872</v>
      </c>
      <c r="AA236" s="61" t="s">
        <v>76</v>
      </c>
      <c r="AB236" s="61" t="s">
        <v>77</v>
      </c>
      <c r="AC236" s="103">
        <v>2031525</v>
      </c>
      <c r="AD236" s="93">
        <v>2047795</v>
      </c>
      <c r="AE236" s="93">
        <v>2260298</v>
      </c>
      <c r="AF236" s="93">
        <v>991203</v>
      </c>
      <c r="AG236" s="93">
        <v>1798624</v>
      </c>
      <c r="AH236" s="104">
        <v>2058451</v>
      </c>
      <c r="AI236" s="103">
        <v>24107728.082</v>
      </c>
      <c r="AJ236" s="93">
        <v>24970434.311</v>
      </c>
      <c r="AK236" s="93">
        <v>24970435</v>
      </c>
      <c r="AL236" s="93">
        <v>13759237.312</v>
      </c>
      <c r="AM236" s="93">
        <v>16187617.8</v>
      </c>
      <c r="AN236" s="104">
        <v>17954734.879</v>
      </c>
      <c r="AP236" s="25">
        <f t="shared" si="147"/>
        <v>2043239.4</v>
      </c>
      <c r="AQ236" s="25">
        <f t="shared" si="125"/>
        <v>2200797.16</v>
      </c>
      <c r="AR236" s="25">
        <f t="shared" si="126"/>
        <v>1346549.6</v>
      </c>
      <c r="AS236" s="25">
        <f t="shared" si="127"/>
        <v>1572546.12</v>
      </c>
      <c r="AT236" s="25">
        <f t="shared" si="128"/>
        <v>1985699.44</v>
      </c>
      <c r="AU236" s="25">
        <f t="shared" si="148"/>
        <v>24561684.099699803</v>
      </c>
      <c r="AV236" s="25">
        <f t="shared" si="129"/>
        <v>24970434.673551798</v>
      </c>
      <c r="AW236" s="25">
        <f t="shared" si="130"/>
        <v>19071102.7765744</v>
      </c>
      <c r="AX236" s="25">
        <f t="shared" si="131"/>
        <v>15037051.124785602</v>
      </c>
      <c r="AY236" s="25">
        <f t="shared" si="149"/>
        <v>17117474.8069698</v>
      </c>
      <c r="BA236" s="61" t="s">
        <v>76</v>
      </c>
      <c r="BB236" s="61" t="s">
        <v>77</v>
      </c>
      <c r="BC236" s="103">
        <v>2031525</v>
      </c>
      <c r="BD236" s="93">
        <v>2047795</v>
      </c>
      <c r="BE236" s="93">
        <v>2260298</v>
      </c>
      <c r="BF236" s="93">
        <v>1437369</v>
      </c>
      <c r="BG236" s="93">
        <v>2614022</v>
      </c>
      <c r="BH236" s="104">
        <v>2991137</v>
      </c>
      <c r="BI236" s="103">
        <v>24107728.082</v>
      </c>
      <c r="BJ236" s="93">
        <v>24970434.311</v>
      </c>
      <c r="BK236" s="93">
        <v>24970435</v>
      </c>
      <c r="BL236" s="93">
        <v>20013896.687</v>
      </c>
      <c r="BM236" s="93">
        <v>23543007.043</v>
      </c>
      <c r="BN236" s="104">
        <v>24970435</v>
      </c>
      <c r="BP236" s="25">
        <f t="shared" si="150"/>
        <v>2043239.4</v>
      </c>
      <c r="BQ236" s="25">
        <f t="shared" si="132"/>
        <v>2200797.16</v>
      </c>
      <c r="BR236" s="25">
        <f t="shared" si="133"/>
        <v>1667789.12</v>
      </c>
      <c r="BS236" s="25">
        <f t="shared" si="134"/>
        <v>2284559.16</v>
      </c>
      <c r="BT236" s="25">
        <f t="shared" si="135"/>
        <v>2885544.8000000003</v>
      </c>
      <c r="BU236" s="25">
        <f t="shared" si="151"/>
        <v>24561684.099699803</v>
      </c>
      <c r="BV236" s="25">
        <f t="shared" si="152"/>
        <v>24970434.673551798</v>
      </c>
      <c r="BW236" s="25">
        <f t="shared" si="153"/>
        <v>22362304.539699398</v>
      </c>
      <c r="BX236" s="25">
        <f t="shared" si="136"/>
        <v>21870914.5563272</v>
      </c>
      <c r="BY236" s="25">
        <f t="shared" si="154"/>
        <v>24294119.6339734</v>
      </c>
      <c r="CA236" s="59">
        <f t="shared" si="155"/>
        <v>0</v>
      </c>
      <c r="CB236" s="59">
        <f t="shared" si="156"/>
        <v>0</v>
      </c>
      <c r="CC236" s="59">
        <f t="shared" si="157"/>
        <v>-321239.52</v>
      </c>
      <c r="CD236" s="59">
        <f t="shared" si="158"/>
        <v>-712013.04</v>
      </c>
      <c r="CE236" s="59">
        <f t="shared" si="159"/>
        <v>-899845.3600000003</v>
      </c>
      <c r="CF236" s="59">
        <f t="shared" si="160"/>
        <v>0</v>
      </c>
      <c r="CG236" s="59">
        <f t="shared" si="161"/>
        <v>0</v>
      </c>
      <c r="CH236" s="59">
        <f t="shared" si="162"/>
        <v>-3291201.7631249987</v>
      </c>
      <c r="CI236" s="59">
        <f t="shared" si="163"/>
        <v>-6833863.431541599</v>
      </c>
      <c r="CJ236" s="59">
        <f t="shared" si="164"/>
        <v>-7176644.827003602</v>
      </c>
    </row>
    <row r="237" spans="1:88" ht="15">
      <c r="A237" s="61" t="s">
        <v>32</v>
      </c>
      <c r="B237" s="61" t="s">
        <v>33</v>
      </c>
      <c r="C237" s="80">
        <v>0</v>
      </c>
      <c r="D237" s="67">
        <v>0</v>
      </c>
      <c r="E237" s="75">
        <v>0</v>
      </c>
      <c r="F237" s="76">
        <v>0</v>
      </c>
      <c r="G237" s="75">
        <v>0</v>
      </c>
      <c r="H237" s="76">
        <v>0</v>
      </c>
      <c r="I237" s="82">
        <v>16500000</v>
      </c>
      <c r="J237" s="69">
        <v>17500000</v>
      </c>
      <c r="K237" s="77">
        <v>17500000</v>
      </c>
      <c r="L237" s="78">
        <v>13570947</v>
      </c>
      <c r="M237" s="77">
        <v>13484274</v>
      </c>
      <c r="N237" s="78">
        <v>13449898</v>
      </c>
      <c r="P237" s="25">
        <f t="shared" si="137"/>
        <v>0</v>
      </c>
      <c r="Q237" s="25">
        <f t="shared" si="138"/>
        <v>0</v>
      </c>
      <c r="R237" s="25">
        <f t="shared" si="139"/>
        <v>0</v>
      </c>
      <c r="S237" s="25">
        <f t="shared" si="140"/>
        <v>0</v>
      </c>
      <c r="T237" s="25">
        <f t="shared" si="141"/>
        <v>0</v>
      </c>
      <c r="U237" s="25">
        <f t="shared" si="142"/>
        <v>17026200</v>
      </c>
      <c r="V237" s="25">
        <f t="shared" si="143"/>
        <v>17500000</v>
      </c>
      <c r="W237" s="25">
        <f t="shared" si="144"/>
        <v>15432532.3114</v>
      </c>
      <c r="X237" s="25">
        <f t="shared" si="145"/>
        <v>13525339.667399999</v>
      </c>
      <c r="Y237" s="25">
        <f t="shared" si="146"/>
        <v>13466185.3488</v>
      </c>
      <c r="AA237" s="61" t="s">
        <v>32</v>
      </c>
      <c r="AB237" s="61" t="s">
        <v>33</v>
      </c>
      <c r="AC237" s="103">
        <v>0</v>
      </c>
      <c r="AD237" s="93">
        <v>0</v>
      </c>
      <c r="AE237" s="93">
        <v>0</v>
      </c>
      <c r="AF237" s="93">
        <v>0</v>
      </c>
      <c r="AG237" s="93">
        <v>0</v>
      </c>
      <c r="AH237" s="104">
        <v>0</v>
      </c>
      <c r="AI237" s="103">
        <v>16500000</v>
      </c>
      <c r="AJ237" s="93">
        <v>17500000</v>
      </c>
      <c r="AK237" s="93">
        <v>17500000</v>
      </c>
      <c r="AL237" s="93">
        <v>9200131</v>
      </c>
      <c r="AM237" s="93">
        <v>11316849</v>
      </c>
      <c r="AN237" s="104">
        <v>12644365</v>
      </c>
      <c r="AP237" s="25">
        <f t="shared" si="147"/>
        <v>0</v>
      </c>
      <c r="AQ237" s="25">
        <f t="shared" si="125"/>
        <v>0</v>
      </c>
      <c r="AR237" s="25">
        <f t="shared" si="126"/>
        <v>0</v>
      </c>
      <c r="AS237" s="25">
        <f t="shared" si="127"/>
        <v>0</v>
      </c>
      <c r="AT237" s="25">
        <f t="shared" si="128"/>
        <v>0</v>
      </c>
      <c r="AU237" s="25">
        <f t="shared" si="148"/>
        <v>17026200</v>
      </c>
      <c r="AV237" s="25">
        <f t="shared" si="129"/>
        <v>17500000</v>
      </c>
      <c r="AW237" s="25">
        <f t="shared" si="130"/>
        <v>13132608.9322</v>
      </c>
      <c r="AX237" s="25">
        <f t="shared" si="131"/>
        <v>10313948.0116</v>
      </c>
      <c r="AY237" s="25">
        <f t="shared" si="149"/>
        <v>12015387.9192</v>
      </c>
      <c r="BA237" s="61" t="s">
        <v>32</v>
      </c>
      <c r="BB237" s="61" t="s">
        <v>33</v>
      </c>
      <c r="BC237" s="103">
        <v>0</v>
      </c>
      <c r="BD237" s="93">
        <v>0</v>
      </c>
      <c r="BE237" s="93">
        <v>0</v>
      </c>
      <c r="BF237" s="93">
        <v>0</v>
      </c>
      <c r="BG237" s="93">
        <v>0</v>
      </c>
      <c r="BH237" s="104">
        <v>0</v>
      </c>
      <c r="BI237" s="103">
        <v>16500000</v>
      </c>
      <c r="BJ237" s="93">
        <v>17500000</v>
      </c>
      <c r="BK237" s="93">
        <v>17500000</v>
      </c>
      <c r="BL237" s="93">
        <v>13842276</v>
      </c>
      <c r="BM237" s="93">
        <v>17027034</v>
      </c>
      <c r="BN237" s="104">
        <v>17500000</v>
      </c>
      <c r="BP237" s="25">
        <f t="shared" si="150"/>
        <v>0</v>
      </c>
      <c r="BQ237" s="25">
        <f t="shared" si="132"/>
        <v>0</v>
      </c>
      <c r="BR237" s="25">
        <f t="shared" si="133"/>
        <v>0</v>
      </c>
      <c r="BS237" s="25">
        <f t="shared" si="134"/>
        <v>0</v>
      </c>
      <c r="BT237" s="25">
        <f t="shared" si="135"/>
        <v>0</v>
      </c>
      <c r="BU237" s="25">
        <f t="shared" si="151"/>
        <v>17026200</v>
      </c>
      <c r="BV237" s="25">
        <f t="shared" si="152"/>
        <v>17500000</v>
      </c>
      <c r="BW237" s="25">
        <f t="shared" si="153"/>
        <v>15575305.6312</v>
      </c>
      <c r="BX237" s="25">
        <f t="shared" si="136"/>
        <v>15518095.6596</v>
      </c>
      <c r="BY237" s="25">
        <f t="shared" si="154"/>
        <v>17275908.709200002</v>
      </c>
      <c r="CA237" s="59">
        <f t="shared" si="155"/>
        <v>0</v>
      </c>
      <c r="CB237" s="59">
        <f t="shared" si="156"/>
        <v>0</v>
      </c>
      <c r="CC237" s="59">
        <f t="shared" si="157"/>
        <v>0</v>
      </c>
      <c r="CD237" s="59">
        <f t="shared" si="158"/>
        <v>0</v>
      </c>
      <c r="CE237" s="59">
        <f t="shared" si="159"/>
        <v>0</v>
      </c>
      <c r="CF237" s="59">
        <f t="shared" si="160"/>
        <v>0</v>
      </c>
      <c r="CG237" s="59">
        <f t="shared" si="161"/>
        <v>0</v>
      </c>
      <c r="CH237" s="59">
        <f t="shared" si="162"/>
        <v>-2442696.699000001</v>
      </c>
      <c r="CI237" s="59">
        <f t="shared" si="163"/>
        <v>-5204147.648</v>
      </c>
      <c r="CJ237" s="59">
        <f t="shared" si="164"/>
        <v>-5260520.790000003</v>
      </c>
    </row>
    <row r="238" spans="1:88" ht="15">
      <c r="A238" s="61" t="s">
        <v>344</v>
      </c>
      <c r="B238" s="61" t="s">
        <v>345</v>
      </c>
      <c r="C238" s="80">
        <v>497155</v>
      </c>
      <c r="D238" s="67">
        <v>552450</v>
      </c>
      <c r="E238" s="75">
        <v>615743</v>
      </c>
      <c r="F238" s="76">
        <v>437528</v>
      </c>
      <c r="G238" s="75">
        <v>434726</v>
      </c>
      <c r="H238" s="76">
        <v>433476</v>
      </c>
      <c r="I238" s="82">
        <v>803494</v>
      </c>
      <c r="J238" s="69">
        <v>817861</v>
      </c>
      <c r="K238" s="77">
        <v>817861</v>
      </c>
      <c r="L238" s="78">
        <v>817861</v>
      </c>
      <c r="M238" s="77">
        <v>817861</v>
      </c>
      <c r="N238" s="78">
        <v>817861</v>
      </c>
      <c r="P238" s="25">
        <f t="shared" si="137"/>
        <v>536967.4</v>
      </c>
      <c r="Q238" s="25">
        <f t="shared" si="138"/>
        <v>598020.96</v>
      </c>
      <c r="R238" s="25">
        <f t="shared" si="139"/>
        <v>487428.19999999995</v>
      </c>
      <c r="S238" s="25">
        <f t="shared" si="140"/>
        <v>435510.56</v>
      </c>
      <c r="T238" s="25">
        <f t="shared" si="141"/>
        <v>433826</v>
      </c>
      <c r="U238" s="25">
        <f t="shared" si="142"/>
        <v>811053.9154</v>
      </c>
      <c r="V238" s="25">
        <f t="shared" si="143"/>
        <v>817861</v>
      </c>
      <c r="W238" s="25">
        <f t="shared" si="144"/>
        <v>817861</v>
      </c>
      <c r="X238" s="25">
        <f t="shared" si="145"/>
        <v>817861</v>
      </c>
      <c r="Y238" s="25">
        <f t="shared" si="146"/>
        <v>817861</v>
      </c>
      <c r="AA238" s="61" t="s">
        <v>344</v>
      </c>
      <c r="AB238" s="61" t="s">
        <v>345</v>
      </c>
      <c r="AC238" s="103">
        <v>497155</v>
      </c>
      <c r="AD238" s="93">
        <v>552450</v>
      </c>
      <c r="AE238" s="93">
        <v>615743</v>
      </c>
      <c r="AF238" s="93">
        <v>312338</v>
      </c>
      <c r="AG238" s="93">
        <v>336047</v>
      </c>
      <c r="AH238" s="104">
        <v>364471</v>
      </c>
      <c r="AI238" s="103">
        <v>803494</v>
      </c>
      <c r="AJ238" s="93">
        <v>817861</v>
      </c>
      <c r="AK238" s="93">
        <v>817861</v>
      </c>
      <c r="AL238" s="93">
        <v>677813.106</v>
      </c>
      <c r="AM238" s="93">
        <v>747572.804</v>
      </c>
      <c r="AN238" s="104">
        <v>817861</v>
      </c>
      <c r="AP238" s="25">
        <f t="shared" si="147"/>
        <v>536967.4</v>
      </c>
      <c r="AQ238" s="25">
        <f t="shared" si="125"/>
        <v>598020.96</v>
      </c>
      <c r="AR238" s="25">
        <f t="shared" si="126"/>
        <v>397291.4</v>
      </c>
      <c r="AS238" s="25">
        <f t="shared" si="127"/>
        <v>329408.48</v>
      </c>
      <c r="AT238" s="25">
        <f t="shared" si="128"/>
        <v>356512.28</v>
      </c>
      <c r="AU238" s="25">
        <f t="shared" si="148"/>
        <v>811053.9154</v>
      </c>
      <c r="AV238" s="25">
        <f t="shared" si="129"/>
        <v>817861</v>
      </c>
      <c r="AW238" s="25">
        <f t="shared" si="130"/>
        <v>744167.7981772</v>
      </c>
      <c r="AX238" s="25">
        <f t="shared" si="131"/>
        <v>714520.6590876</v>
      </c>
      <c r="AY238" s="25">
        <f t="shared" si="149"/>
        <v>784558.4527352001</v>
      </c>
      <c r="BA238" s="61" t="s">
        <v>344</v>
      </c>
      <c r="BB238" s="61" t="s">
        <v>345</v>
      </c>
      <c r="BC238" s="103">
        <v>497155</v>
      </c>
      <c r="BD238" s="93">
        <v>552450</v>
      </c>
      <c r="BE238" s="93">
        <v>615743</v>
      </c>
      <c r="BF238" s="93">
        <v>454343</v>
      </c>
      <c r="BG238" s="93">
        <v>488587</v>
      </c>
      <c r="BH238" s="104">
        <v>529943</v>
      </c>
      <c r="BI238" s="103">
        <v>803494</v>
      </c>
      <c r="BJ238" s="93">
        <v>817861</v>
      </c>
      <c r="BK238" s="93">
        <v>817861</v>
      </c>
      <c r="BL238" s="93">
        <v>817861</v>
      </c>
      <c r="BM238" s="93">
        <v>817861</v>
      </c>
      <c r="BN238" s="104">
        <v>817861</v>
      </c>
      <c r="BP238" s="25">
        <f t="shared" si="150"/>
        <v>536967.4</v>
      </c>
      <c r="BQ238" s="25">
        <f t="shared" si="132"/>
        <v>598020.96</v>
      </c>
      <c r="BR238" s="25">
        <f t="shared" si="133"/>
        <v>499535</v>
      </c>
      <c r="BS238" s="25">
        <f t="shared" si="134"/>
        <v>478998.68000000005</v>
      </c>
      <c r="BT238" s="25">
        <f t="shared" si="135"/>
        <v>518363.31999999995</v>
      </c>
      <c r="BU238" s="25">
        <f t="shared" si="151"/>
        <v>811053.9154</v>
      </c>
      <c r="BV238" s="25">
        <f t="shared" si="152"/>
        <v>817861</v>
      </c>
      <c r="BW238" s="25">
        <f t="shared" si="153"/>
        <v>817861</v>
      </c>
      <c r="BX238" s="25">
        <f t="shared" si="136"/>
        <v>817861</v>
      </c>
      <c r="BY238" s="25">
        <f t="shared" si="154"/>
        <v>817861</v>
      </c>
      <c r="CA238" s="59">
        <f t="shared" si="155"/>
        <v>0</v>
      </c>
      <c r="CB238" s="59">
        <f t="shared" si="156"/>
        <v>0</v>
      </c>
      <c r="CC238" s="59">
        <f t="shared" si="157"/>
        <v>-102243.59999999998</v>
      </c>
      <c r="CD238" s="59">
        <f t="shared" si="158"/>
        <v>-149590.20000000007</v>
      </c>
      <c r="CE238" s="59">
        <f t="shared" si="159"/>
        <v>-161851.03999999992</v>
      </c>
      <c r="CF238" s="59">
        <f t="shared" si="160"/>
        <v>0</v>
      </c>
      <c r="CG238" s="59">
        <f t="shared" si="161"/>
        <v>0</v>
      </c>
      <c r="CH238" s="59">
        <f t="shared" si="162"/>
        <v>-73693.20182279998</v>
      </c>
      <c r="CI238" s="59">
        <f t="shared" si="163"/>
        <v>-103340.34091240005</v>
      </c>
      <c r="CJ238" s="59">
        <f t="shared" si="164"/>
        <v>-33302.54726479994</v>
      </c>
    </row>
    <row r="239" spans="1:88" ht="15">
      <c r="A239" s="61" t="s">
        <v>500</v>
      </c>
      <c r="B239" s="61" t="s">
        <v>501</v>
      </c>
      <c r="C239" s="80">
        <v>644538</v>
      </c>
      <c r="D239" s="67">
        <v>686729</v>
      </c>
      <c r="E239" s="75">
        <v>799140</v>
      </c>
      <c r="F239" s="76">
        <v>562709</v>
      </c>
      <c r="G239" s="75">
        <v>559181</v>
      </c>
      <c r="H239" s="76">
        <v>557598</v>
      </c>
      <c r="I239" s="82">
        <v>669000</v>
      </c>
      <c r="J239" s="69">
        <v>711000</v>
      </c>
      <c r="K239" s="77">
        <v>711000</v>
      </c>
      <c r="L239" s="78">
        <v>711000</v>
      </c>
      <c r="M239" s="77">
        <v>711000</v>
      </c>
      <c r="N239" s="78">
        <v>711000</v>
      </c>
      <c r="P239" s="25">
        <f t="shared" si="137"/>
        <v>674915.52</v>
      </c>
      <c r="Q239" s="25">
        <f t="shared" si="138"/>
        <v>767664.9199999999</v>
      </c>
      <c r="R239" s="25">
        <f t="shared" si="139"/>
        <v>628909.6799999999</v>
      </c>
      <c r="S239" s="25">
        <f t="shared" si="140"/>
        <v>560168.8400000001</v>
      </c>
      <c r="T239" s="25">
        <f t="shared" si="141"/>
        <v>558041.24</v>
      </c>
      <c r="U239" s="25">
        <f t="shared" si="142"/>
        <v>691100.4</v>
      </c>
      <c r="V239" s="25">
        <f t="shared" si="143"/>
        <v>711000</v>
      </c>
      <c r="W239" s="25">
        <f t="shared" si="144"/>
        <v>711000</v>
      </c>
      <c r="X239" s="25">
        <f t="shared" si="145"/>
        <v>711000</v>
      </c>
      <c r="Y239" s="25">
        <f t="shared" si="146"/>
        <v>711000</v>
      </c>
      <c r="AA239" s="61" t="s">
        <v>500</v>
      </c>
      <c r="AB239" s="61" t="s">
        <v>501</v>
      </c>
      <c r="AC239" s="103">
        <v>644538</v>
      </c>
      <c r="AD239" s="93">
        <v>686729</v>
      </c>
      <c r="AE239" s="93">
        <v>799140</v>
      </c>
      <c r="AF239" s="93">
        <v>402651</v>
      </c>
      <c r="AG239" s="93">
        <v>415953</v>
      </c>
      <c r="AH239" s="104">
        <v>456930</v>
      </c>
      <c r="AI239" s="103">
        <v>669000</v>
      </c>
      <c r="AJ239" s="93">
        <v>711000</v>
      </c>
      <c r="AK239" s="93">
        <v>711000</v>
      </c>
      <c r="AL239" s="93">
        <v>710667.591</v>
      </c>
      <c r="AM239" s="93">
        <v>711000</v>
      </c>
      <c r="AN239" s="104">
        <v>711000</v>
      </c>
      <c r="AP239" s="25">
        <f t="shared" si="147"/>
        <v>674915.52</v>
      </c>
      <c r="AQ239" s="25">
        <f t="shared" si="125"/>
        <v>767664.9199999999</v>
      </c>
      <c r="AR239" s="25">
        <f t="shared" si="126"/>
        <v>513667.92</v>
      </c>
      <c r="AS239" s="25">
        <f t="shared" si="127"/>
        <v>412228.44</v>
      </c>
      <c r="AT239" s="25">
        <f t="shared" si="128"/>
        <v>445456.44</v>
      </c>
      <c r="AU239" s="25">
        <f t="shared" si="148"/>
        <v>691100.4</v>
      </c>
      <c r="AV239" s="25">
        <f t="shared" si="129"/>
        <v>711000</v>
      </c>
      <c r="AW239" s="25">
        <f t="shared" si="130"/>
        <v>710825.0863842</v>
      </c>
      <c r="AX239" s="25">
        <f t="shared" si="131"/>
        <v>710842.5046158</v>
      </c>
      <c r="AY239" s="25">
        <f t="shared" si="149"/>
        <v>711000</v>
      </c>
      <c r="BA239" s="61" t="s">
        <v>500</v>
      </c>
      <c r="BB239" s="61" t="s">
        <v>501</v>
      </c>
      <c r="BC239" s="103">
        <v>644538</v>
      </c>
      <c r="BD239" s="93">
        <v>686729</v>
      </c>
      <c r="BE239" s="93">
        <v>799140</v>
      </c>
      <c r="BF239" s="93">
        <v>585624</v>
      </c>
      <c r="BG239" s="93">
        <v>604855</v>
      </c>
      <c r="BH239" s="104">
        <v>664444</v>
      </c>
      <c r="BI239" s="103">
        <v>669000</v>
      </c>
      <c r="BJ239" s="93">
        <v>711000</v>
      </c>
      <c r="BK239" s="93">
        <v>711000</v>
      </c>
      <c r="BL239" s="93">
        <v>711000</v>
      </c>
      <c r="BM239" s="93">
        <v>711000</v>
      </c>
      <c r="BN239" s="104">
        <v>711000</v>
      </c>
      <c r="BP239" s="25">
        <f t="shared" si="150"/>
        <v>674915.52</v>
      </c>
      <c r="BQ239" s="25">
        <f t="shared" si="132"/>
        <v>767664.9199999999</v>
      </c>
      <c r="BR239" s="25">
        <f t="shared" si="133"/>
        <v>645408.48</v>
      </c>
      <c r="BS239" s="25">
        <f t="shared" si="134"/>
        <v>599470.32</v>
      </c>
      <c r="BT239" s="25">
        <f t="shared" si="135"/>
        <v>647759.0800000001</v>
      </c>
      <c r="BU239" s="25">
        <f t="shared" si="151"/>
        <v>691100.4</v>
      </c>
      <c r="BV239" s="25">
        <f t="shared" si="152"/>
        <v>711000</v>
      </c>
      <c r="BW239" s="25">
        <f t="shared" si="153"/>
        <v>711000</v>
      </c>
      <c r="BX239" s="25">
        <f t="shared" si="136"/>
        <v>711000</v>
      </c>
      <c r="BY239" s="25">
        <f t="shared" si="154"/>
        <v>711000</v>
      </c>
      <c r="CA239" s="59">
        <f t="shared" si="155"/>
        <v>0</v>
      </c>
      <c r="CB239" s="59">
        <f t="shared" si="156"/>
        <v>0</v>
      </c>
      <c r="CC239" s="59">
        <f t="shared" si="157"/>
        <v>-131740.56</v>
      </c>
      <c r="CD239" s="59">
        <f t="shared" si="158"/>
        <v>-187241.87999999995</v>
      </c>
      <c r="CE239" s="59">
        <f t="shared" si="159"/>
        <v>-202302.64000000007</v>
      </c>
      <c r="CF239" s="59">
        <f t="shared" si="160"/>
        <v>0</v>
      </c>
      <c r="CG239" s="59">
        <f t="shared" si="161"/>
        <v>0</v>
      </c>
      <c r="CH239" s="59">
        <f t="shared" si="162"/>
        <v>-174.91361579997465</v>
      </c>
      <c r="CI239" s="59">
        <f t="shared" si="163"/>
        <v>-157.49538420001045</v>
      </c>
      <c r="CJ239" s="59">
        <f t="shared" si="164"/>
        <v>0</v>
      </c>
    </row>
    <row r="240" spans="1:88" ht="15">
      <c r="A240" s="61" t="s">
        <v>96</v>
      </c>
      <c r="B240" s="61" t="s">
        <v>97</v>
      </c>
      <c r="C240" s="80">
        <v>2693390</v>
      </c>
      <c r="D240" s="67">
        <v>2957229</v>
      </c>
      <c r="E240" s="75">
        <v>3476962</v>
      </c>
      <c r="F240" s="76">
        <v>2357460</v>
      </c>
      <c r="G240" s="75">
        <v>2342307</v>
      </c>
      <c r="H240" s="76">
        <v>2333711</v>
      </c>
      <c r="I240" s="82">
        <v>22650000</v>
      </c>
      <c r="J240" s="69">
        <v>22650000</v>
      </c>
      <c r="K240" s="77">
        <v>22650000</v>
      </c>
      <c r="L240" s="78">
        <v>18991946.86</v>
      </c>
      <c r="M240" s="77">
        <v>18870748.643</v>
      </c>
      <c r="N240" s="78">
        <v>18825266.191</v>
      </c>
      <c r="P240" s="25">
        <f t="shared" si="137"/>
        <v>2883354.08</v>
      </c>
      <c r="Q240" s="25">
        <f t="shared" si="138"/>
        <v>3331436.7600000002</v>
      </c>
      <c r="R240" s="25">
        <f t="shared" si="139"/>
        <v>2670920.56</v>
      </c>
      <c r="S240" s="25">
        <f t="shared" si="140"/>
        <v>2346549.84</v>
      </c>
      <c r="T240" s="25">
        <f t="shared" si="141"/>
        <v>2336117.88</v>
      </c>
      <c r="U240" s="25">
        <f t="shared" si="142"/>
        <v>22650000</v>
      </c>
      <c r="V240" s="25">
        <f t="shared" si="143"/>
        <v>22650000</v>
      </c>
      <c r="W240" s="25">
        <f t="shared" si="144"/>
        <v>20725132.437732</v>
      </c>
      <c r="X240" s="25">
        <f t="shared" si="145"/>
        <v>18928172.358214602</v>
      </c>
      <c r="Y240" s="25">
        <f t="shared" si="146"/>
        <v>18846815.776757598</v>
      </c>
      <c r="AA240" s="61" t="s">
        <v>96</v>
      </c>
      <c r="AB240" s="61" t="s">
        <v>97</v>
      </c>
      <c r="AC240" s="103">
        <v>2693390</v>
      </c>
      <c r="AD240" s="93">
        <v>2957229</v>
      </c>
      <c r="AE240" s="93">
        <v>3476962</v>
      </c>
      <c r="AF240" s="93">
        <v>1656413</v>
      </c>
      <c r="AG240" s="93">
        <v>2317924</v>
      </c>
      <c r="AH240" s="104">
        <v>2598036</v>
      </c>
      <c r="AI240" s="103">
        <v>22650000</v>
      </c>
      <c r="AJ240" s="93">
        <v>22650000</v>
      </c>
      <c r="AK240" s="93">
        <v>22650000</v>
      </c>
      <c r="AL240" s="93">
        <v>13476821.44</v>
      </c>
      <c r="AM240" s="93">
        <v>15634316.464</v>
      </c>
      <c r="AN240" s="104">
        <v>17315055.778</v>
      </c>
      <c r="AP240" s="25">
        <f t="shared" si="147"/>
        <v>2883354.08</v>
      </c>
      <c r="AQ240" s="25">
        <f t="shared" si="125"/>
        <v>3331436.7600000002</v>
      </c>
      <c r="AR240" s="25">
        <f t="shared" si="126"/>
        <v>2166166.7199999997</v>
      </c>
      <c r="AS240" s="25">
        <f t="shared" si="127"/>
        <v>2132700.92</v>
      </c>
      <c r="AT240" s="25">
        <f t="shared" si="128"/>
        <v>2519604.64</v>
      </c>
      <c r="AU240" s="25">
        <f t="shared" si="148"/>
        <v>22650000</v>
      </c>
      <c r="AV240" s="25">
        <f t="shared" si="129"/>
        <v>22650000</v>
      </c>
      <c r="AW240" s="25">
        <f t="shared" si="130"/>
        <v>17823073.441728</v>
      </c>
      <c r="AX240" s="25">
        <f t="shared" si="131"/>
        <v>14612095.3216288</v>
      </c>
      <c r="AY240" s="25">
        <f t="shared" si="149"/>
        <v>16518721.4910268</v>
      </c>
      <c r="BA240" s="61" t="s">
        <v>96</v>
      </c>
      <c r="BB240" s="61" t="s">
        <v>97</v>
      </c>
      <c r="BC240" s="103">
        <v>2693390</v>
      </c>
      <c r="BD240" s="93">
        <v>2957229</v>
      </c>
      <c r="BE240" s="93">
        <v>3476962</v>
      </c>
      <c r="BF240" s="93">
        <v>2404688</v>
      </c>
      <c r="BG240" s="93">
        <v>3368469</v>
      </c>
      <c r="BH240" s="104">
        <v>3773567</v>
      </c>
      <c r="BI240" s="103">
        <v>22650000</v>
      </c>
      <c r="BJ240" s="93">
        <v>22650000</v>
      </c>
      <c r="BK240" s="93">
        <v>22650000</v>
      </c>
      <c r="BL240" s="93">
        <v>19603268.52</v>
      </c>
      <c r="BM240" s="93">
        <v>22650000</v>
      </c>
      <c r="BN240" s="104">
        <v>22650000</v>
      </c>
      <c r="BP240" s="25">
        <f t="shared" si="150"/>
        <v>2883354.08</v>
      </c>
      <c r="BQ240" s="25">
        <f t="shared" si="132"/>
        <v>3331436.7600000002</v>
      </c>
      <c r="BR240" s="25">
        <f t="shared" si="133"/>
        <v>2704924.7199999997</v>
      </c>
      <c r="BS240" s="25">
        <f t="shared" si="134"/>
        <v>3098610.32</v>
      </c>
      <c r="BT240" s="25">
        <f t="shared" si="135"/>
        <v>3660139.5599999996</v>
      </c>
      <c r="BU240" s="25">
        <f t="shared" si="151"/>
        <v>22650000</v>
      </c>
      <c r="BV240" s="25">
        <f t="shared" si="152"/>
        <v>22650000</v>
      </c>
      <c r="BW240" s="25">
        <f t="shared" si="153"/>
        <v>21046809.895223998</v>
      </c>
      <c r="BX240" s="25">
        <f t="shared" si="136"/>
        <v>21206458.624776</v>
      </c>
      <c r="BY240" s="25">
        <f t="shared" si="154"/>
        <v>22650000</v>
      </c>
      <c r="CA240" s="59">
        <f t="shared" si="155"/>
        <v>0</v>
      </c>
      <c r="CB240" s="59">
        <f t="shared" si="156"/>
        <v>0</v>
      </c>
      <c r="CC240" s="59">
        <f t="shared" si="157"/>
        <v>-538758</v>
      </c>
      <c r="CD240" s="59">
        <f t="shared" si="158"/>
        <v>-965909.3999999999</v>
      </c>
      <c r="CE240" s="59">
        <f t="shared" si="159"/>
        <v>-1140534.9199999995</v>
      </c>
      <c r="CF240" s="59">
        <f t="shared" si="160"/>
        <v>0</v>
      </c>
      <c r="CG240" s="59">
        <f t="shared" si="161"/>
        <v>0</v>
      </c>
      <c r="CH240" s="59">
        <f t="shared" si="162"/>
        <v>-3223736.453495998</v>
      </c>
      <c r="CI240" s="59">
        <f t="shared" si="163"/>
        <v>-6594363.303147199</v>
      </c>
      <c r="CJ240" s="59">
        <f t="shared" si="164"/>
        <v>-6131278.5089732</v>
      </c>
    </row>
    <row r="241" spans="1:88" ht="15">
      <c r="A241" s="61" t="s">
        <v>204</v>
      </c>
      <c r="B241" s="61" t="s">
        <v>205</v>
      </c>
      <c r="C241" s="80">
        <v>0</v>
      </c>
      <c r="D241" s="67">
        <v>0</v>
      </c>
      <c r="E241" s="75">
        <v>0</v>
      </c>
      <c r="F241" s="76">
        <v>0</v>
      </c>
      <c r="G241" s="75">
        <v>0</v>
      </c>
      <c r="H241" s="76">
        <v>0</v>
      </c>
      <c r="I241" s="82">
        <v>3900000</v>
      </c>
      <c r="J241" s="69">
        <v>3984897</v>
      </c>
      <c r="K241" s="77">
        <v>3984897</v>
      </c>
      <c r="L241" s="78">
        <v>3099183</v>
      </c>
      <c r="M241" s="77">
        <v>3079388</v>
      </c>
      <c r="N241" s="78">
        <v>3071539</v>
      </c>
      <c r="P241" s="25">
        <f t="shared" si="137"/>
        <v>0</v>
      </c>
      <c r="Q241" s="25">
        <f t="shared" si="138"/>
        <v>0</v>
      </c>
      <c r="R241" s="25">
        <f t="shared" si="139"/>
        <v>0</v>
      </c>
      <c r="S241" s="25">
        <f t="shared" si="140"/>
        <v>0</v>
      </c>
      <c r="T241" s="25">
        <f t="shared" si="141"/>
        <v>0</v>
      </c>
      <c r="U241" s="25">
        <f t="shared" si="142"/>
        <v>3944672.8014</v>
      </c>
      <c r="V241" s="25">
        <f t="shared" si="143"/>
        <v>3984897</v>
      </c>
      <c r="W241" s="25">
        <f t="shared" si="144"/>
        <v>3518834.2932</v>
      </c>
      <c r="X241" s="25">
        <f t="shared" si="145"/>
        <v>3088766.8710000003</v>
      </c>
      <c r="Y241" s="25">
        <f t="shared" si="146"/>
        <v>3075257.8562000003</v>
      </c>
      <c r="AA241" s="61" t="s">
        <v>204</v>
      </c>
      <c r="AB241" s="61" t="s">
        <v>205</v>
      </c>
      <c r="AC241" s="103">
        <v>0</v>
      </c>
      <c r="AD241" s="93">
        <v>0</v>
      </c>
      <c r="AE241" s="93">
        <v>0</v>
      </c>
      <c r="AF241" s="93">
        <v>0</v>
      </c>
      <c r="AG241" s="93">
        <v>0</v>
      </c>
      <c r="AH241" s="104">
        <v>0</v>
      </c>
      <c r="AI241" s="103">
        <v>3900000</v>
      </c>
      <c r="AJ241" s="93">
        <v>3984897</v>
      </c>
      <c r="AK241" s="93">
        <v>3984897</v>
      </c>
      <c r="AL241" s="93">
        <v>2188715</v>
      </c>
      <c r="AM241" s="93">
        <v>2548273</v>
      </c>
      <c r="AN241" s="104">
        <v>2823431</v>
      </c>
      <c r="AP241" s="25">
        <f t="shared" si="147"/>
        <v>0</v>
      </c>
      <c r="AQ241" s="25">
        <f t="shared" si="125"/>
        <v>0</v>
      </c>
      <c r="AR241" s="25">
        <f t="shared" si="126"/>
        <v>0</v>
      </c>
      <c r="AS241" s="25">
        <f t="shared" si="127"/>
        <v>0</v>
      </c>
      <c r="AT241" s="25">
        <f t="shared" si="128"/>
        <v>0</v>
      </c>
      <c r="AU241" s="25">
        <f t="shared" si="148"/>
        <v>3944672.8014</v>
      </c>
      <c r="AV241" s="25">
        <f t="shared" si="129"/>
        <v>3984897</v>
      </c>
      <c r="AW241" s="25">
        <f t="shared" si="130"/>
        <v>3039746.0316000003</v>
      </c>
      <c r="AX241" s="25">
        <f t="shared" si="131"/>
        <v>2377914.4196</v>
      </c>
      <c r="AY241" s="25">
        <f t="shared" si="149"/>
        <v>2693061.1396000003</v>
      </c>
      <c r="BA241" s="61" t="s">
        <v>204</v>
      </c>
      <c r="BB241" s="61" t="s">
        <v>205</v>
      </c>
      <c r="BC241" s="103">
        <v>0</v>
      </c>
      <c r="BD241" s="93">
        <v>0</v>
      </c>
      <c r="BE241" s="93">
        <v>0</v>
      </c>
      <c r="BF241" s="93">
        <v>0</v>
      </c>
      <c r="BG241" s="93">
        <v>0</v>
      </c>
      <c r="BH241" s="104">
        <v>0</v>
      </c>
      <c r="BI241" s="103">
        <v>3900000</v>
      </c>
      <c r="BJ241" s="93">
        <v>3984897</v>
      </c>
      <c r="BK241" s="93">
        <v>3984897</v>
      </c>
      <c r="BL241" s="93">
        <v>3183005</v>
      </c>
      <c r="BM241" s="93">
        <v>3705903</v>
      </c>
      <c r="BN241" s="104">
        <v>3984897</v>
      </c>
      <c r="BP241" s="25">
        <f t="shared" si="150"/>
        <v>0</v>
      </c>
      <c r="BQ241" s="25">
        <f t="shared" si="132"/>
        <v>0</v>
      </c>
      <c r="BR241" s="25">
        <f t="shared" si="133"/>
        <v>0</v>
      </c>
      <c r="BS241" s="25">
        <f t="shared" si="134"/>
        <v>0</v>
      </c>
      <c r="BT241" s="25">
        <f t="shared" si="135"/>
        <v>0</v>
      </c>
      <c r="BU241" s="25">
        <f t="shared" si="151"/>
        <v>3944672.8014</v>
      </c>
      <c r="BV241" s="25">
        <f t="shared" si="152"/>
        <v>3984897</v>
      </c>
      <c r="BW241" s="25">
        <f t="shared" si="153"/>
        <v>3562941.4296</v>
      </c>
      <c r="BX241" s="25">
        <f t="shared" si="136"/>
        <v>3458153.9276</v>
      </c>
      <c r="BY241" s="25">
        <f t="shared" si="154"/>
        <v>3852709.6428</v>
      </c>
      <c r="CA241" s="59">
        <f t="shared" si="155"/>
        <v>0</v>
      </c>
      <c r="CB241" s="59">
        <f t="shared" si="156"/>
        <v>0</v>
      </c>
      <c r="CC241" s="59">
        <f t="shared" si="157"/>
        <v>0</v>
      </c>
      <c r="CD241" s="59">
        <f t="shared" si="158"/>
        <v>0</v>
      </c>
      <c r="CE241" s="59">
        <f t="shared" si="159"/>
        <v>0</v>
      </c>
      <c r="CF241" s="59">
        <f t="shared" si="160"/>
        <v>0</v>
      </c>
      <c r="CG241" s="59">
        <f t="shared" si="161"/>
        <v>0</v>
      </c>
      <c r="CH241" s="59">
        <f t="shared" si="162"/>
        <v>-523195.3979999996</v>
      </c>
      <c r="CI241" s="59">
        <f t="shared" si="163"/>
        <v>-1080239.508</v>
      </c>
      <c r="CJ241" s="59">
        <f t="shared" si="164"/>
        <v>-1159648.5031999997</v>
      </c>
    </row>
    <row r="242" spans="1:88" ht="15">
      <c r="A242" s="61" t="s">
        <v>466</v>
      </c>
      <c r="B242" s="61" t="s">
        <v>467</v>
      </c>
      <c r="C242" s="80">
        <v>86275</v>
      </c>
      <c r="D242" s="67">
        <v>150763</v>
      </c>
      <c r="E242" s="75">
        <v>199132</v>
      </c>
      <c r="F242" s="76">
        <v>122204</v>
      </c>
      <c r="G242" s="75">
        <v>121526</v>
      </c>
      <c r="H242" s="76">
        <v>121086</v>
      </c>
      <c r="I242" s="82">
        <v>668591.814</v>
      </c>
      <c r="J242" s="69">
        <v>710000</v>
      </c>
      <c r="K242" s="77">
        <v>710000</v>
      </c>
      <c r="L242" s="78">
        <v>580577.686</v>
      </c>
      <c r="M242" s="77">
        <v>576767.696</v>
      </c>
      <c r="N242" s="78">
        <v>575426.72</v>
      </c>
      <c r="P242" s="25">
        <f t="shared" si="137"/>
        <v>132706.36000000002</v>
      </c>
      <c r="Q242" s="25">
        <f t="shared" si="138"/>
        <v>185588.68000000002</v>
      </c>
      <c r="R242" s="25">
        <f t="shared" si="139"/>
        <v>143743.84</v>
      </c>
      <c r="S242" s="25">
        <f t="shared" si="140"/>
        <v>121715.84</v>
      </c>
      <c r="T242" s="25">
        <f t="shared" si="141"/>
        <v>121209.20000000001</v>
      </c>
      <c r="U242" s="25">
        <f t="shared" si="142"/>
        <v>690380.8014732001</v>
      </c>
      <c r="V242" s="25">
        <f t="shared" si="143"/>
        <v>710000</v>
      </c>
      <c r="W242" s="25">
        <f t="shared" si="144"/>
        <v>641897.9783731999</v>
      </c>
      <c r="X242" s="25">
        <f t="shared" si="145"/>
        <v>578572.8692620001</v>
      </c>
      <c r="Y242" s="25">
        <f t="shared" si="146"/>
        <v>576062.0744288</v>
      </c>
      <c r="AA242" s="61" t="s">
        <v>466</v>
      </c>
      <c r="AB242" s="61" t="s">
        <v>467</v>
      </c>
      <c r="AC242" s="103">
        <v>86275</v>
      </c>
      <c r="AD242" s="93">
        <v>150763</v>
      </c>
      <c r="AE242" s="93">
        <v>199132</v>
      </c>
      <c r="AF242" s="93">
        <v>84890</v>
      </c>
      <c r="AG242" s="93">
        <v>86846</v>
      </c>
      <c r="AH242" s="104">
        <v>99924</v>
      </c>
      <c r="AI242" s="103">
        <v>668591.814</v>
      </c>
      <c r="AJ242" s="93">
        <v>710000</v>
      </c>
      <c r="AK242" s="93">
        <v>710000</v>
      </c>
      <c r="AL242" s="93">
        <v>410730.069</v>
      </c>
      <c r="AM242" s="93">
        <v>453956.997</v>
      </c>
      <c r="AN242" s="104">
        <v>505623.003</v>
      </c>
      <c r="AP242" s="25">
        <f t="shared" si="147"/>
        <v>132706.36000000002</v>
      </c>
      <c r="AQ242" s="25">
        <f t="shared" si="125"/>
        <v>185588.68000000002</v>
      </c>
      <c r="AR242" s="25">
        <f t="shared" si="126"/>
        <v>116877.76000000001</v>
      </c>
      <c r="AS242" s="25">
        <f t="shared" si="127"/>
        <v>86298.31999999999</v>
      </c>
      <c r="AT242" s="25">
        <f t="shared" si="128"/>
        <v>96262.16</v>
      </c>
      <c r="AU242" s="25">
        <f t="shared" si="148"/>
        <v>690380.8014732001</v>
      </c>
      <c r="AV242" s="25">
        <f t="shared" si="129"/>
        <v>710000</v>
      </c>
      <c r="AW242" s="25">
        <f t="shared" si="130"/>
        <v>552524.1623078</v>
      </c>
      <c r="AX242" s="25">
        <f t="shared" si="131"/>
        <v>433476.07851360005</v>
      </c>
      <c r="AY242" s="25">
        <f t="shared" si="149"/>
        <v>481143.64935719996</v>
      </c>
      <c r="BA242" s="61" t="s">
        <v>466</v>
      </c>
      <c r="BB242" s="61" t="s">
        <v>467</v>
      </c>
      <c r="BC242" s="103">
        <v>86275</v>
      </c>
      <c r="BD242" s="93">
        <v>150763</v>
      </c>
      <c r="BE242" s="93">
        <v>199132</v>
      </c>
      <c r="BF242" s="93">
        <v>123487</v>
      </c>
      <c r="BG242" s="93">
        <v>126291</v>
      </c>
      <c r="BH242" s="104">
        <v>145344</v>
      </c>
      <c r="BI242" s="103">
        <v>668591.814</v>
      </c>
      <c r="BJ242" s="93">
        <v>710000</v>
      </c>
      <c r="BK242" s="93">
        <v>710000</v>
      </c>
      <c r="BL242" s="93">
        <v>597282.933</v>
      </c>
      <c r="BM242" s="93">
        <v>660188.637</v>
      </c>
      <c r="BN242" s="104">
        <v>710000</v>
      </c>
      <c r="BP242" s="25">
        <f t="shared" si="150"/>
        <v>132706.36000000002</v>
      </c>
      <c r="BQ242" s="25">
        <f t="shared" si="132"/>
        <v>185588.68000000002</v>
      </c>
      <c r="BR242" s="25">
        <f t="shared" si="133"/>
        <v>144667.6</v>
      </c>
      <c r="BS242" s="25">
        <f t="shared" si="134"/>
        <v>125505.87999999999</v>
      </c>
      <c r="BT242" s="25">
        <f t="shared" si="135"/>
        <v>140009.16</v>
      </c>
      <c r="BU242" s="25">
        <f t="shared" si="151"/>
        <v>690380.8014732001</v>
      </c>
      <c r="BV242" s="25">
        <f t="shared" si="152"/>
        <v>710000</v>
      </c>
      <c r="BW242" s="25">
        <f t="shared" si="153"/>
        <v>650688.2793445999</v>
      </c>
      <c r="BX242" s="25">
        <f t="shared" si="136"/>
        <v>630383.9144448</v>
      </c>
      <c r="BY242" s="25">
        <f t="shared" si="154"/>
        <v>686399.3762106</v>
      </c>
      <c r="CA242" s="59">
        <f t="shared" si="155"/>
        <v>0</v>
      </c>
      <c r="CB242" s="59">
        <f t="shared" si="156"/>
        <v>0</v>
      </c>
      <c r="CC242" s="59">
        <f t="shared" si="157"/>
        <v>-27789.839999999997</v>
      </c>
      <c r="CD242" s="59">
        <f t="shared" si="158"/>
        <v>-39207.56</v>
      </c>
      <c r="CE242" s="59">
        <f t="shared" si="159"/>
        <v>-43747</v>
      </c>
      <c r="CF242" s="59">
        <f t="shared" si="160"/>
        <v>0</v>
      </c>
      <c r="CG242" s="59">
        <f t="shared" si="161"/>
        <v>0</v>
      </c>
      <c r="CH242" s="59">
        <f t="shared" si="162"/>
        <v>-98164.1170367999</v>
      </c>
      <c r="CI242" s="59">
        <f t="shared" si="163"/>
        <v>-196907.83593119995</v>
      </c>
      <c r="CJ242" s="59">
        <f t="shared" si="164"/>
        <v>-205255.72685340006</v>
      </c>
    </row>
    <row r="243" spans="1:88" ht="15">
      <c r="A243" s="61" t="s">
        <v>206</v>
      </c>
      <c r="B243" s="61" t="s">
        <v>207</v>
      </c>
      <c r="C243" s="80">
        <v>17193841</v>
      </c>
      <c r="D243" s="67">
        <v>18274288</v>
      </c>
      <c r="E243" s="75">
        <v>21583754</v>
      </c>
      <c r="F243" s="76">
        <v>15042340</v>
      </c>
      <c r="G243" s="75">
        <v>14949858</v>
      </c>
      <c r="H243" s="76">
        <v>14896352</v>
      </c>
      <c r="I243" s="82">
        <v>65500000</v>
      </c>
      <c r="J243" s="69">
        <v>67500000</v>
      </c>
      <c r="K243" s="77">
        <v>67500000</v>
      </c>
      <c r="L243" s="78">
        <v>54975973.9</v>
      </c>
      <c r="M243" s="77">
        <v>54621270.043</v>
      </c>
      <c r="N243" s="78">
        <v>54497417.415</v>
      </c>
      <c r="P243" s="25">
        <f t="shared" si="137"/>
        <v>17971762.84</v>
      </c>
      <c r="Q243" s="25">
        <f t="shared" si="138"/>
        <v>20657103.52</v>
      </c>
      <c r="R243" s="25">
        <f t="shared" si="139"/>
        <v>16873935.919999998</v>
      </c>
      <c r="S243" s="25">
        <f t="shared" si="140"/>
        <v>14975752.96</v>
      </c>
      <c r="T243" s="25">
        <f t="shared" si="141"/>
        <v>14911333.68</v>
      </c>
      <c r="U243" s="25">
        <f t="shared" si="142"/>
        <v>66552400</v>
      </c>
      <c r="V243" s="25">
        <f t="shared" si="143"/>
        <v>67500000</v>
      </c>
      <c r="W243" s="25">
        <f t="shared" si="144"/>
        <v>60909857.46618</v>
      </c>
      <c r="X243" s="25">
        <f t="shared" si="145"/>
        <v>54789328.73044659</v>
      </c>
      <c r="Y243" s="25">
        <f t="shared" si="146"/>
        <v>54556098.790146396</v>
      </c>
      <c r="AA243" s="61" t="s">
        <v>206</v>
      </c>
      <c r="AB243" s="61" t="s">
        <v>207</v>
      </c>
      <c r="AC243" s="103">
        <v>17193841</v>
      </c>
      <c r="AD243" s="93">
        <v>18274288</v>
      </c>
      <c r="AE243" s="93">
        <v>21583754</v>
      </c>
      <c r="AF243" s="93">
        <v>10769677</v>
      </c>
      <c r="AG243" s="93">
        <v>11243595</v>
      </c>
      <c r="AH243" s="104">
        <v>12273990</v>
      </c>
      <c r="AI243" s="103">
        <v>65500000</v>
      </c>
      <c r="AJ243" s="93">
        <v>67500000</v>
      </c>
      <c r="AK243" s="93">
        <v>67500000</v>
      </c>
      <c r="AL243" s="93">
        <v>38800343.600999996</v>
      </c>
      <c r="AM243" s="93">
        <v>42799389.686000004</v>
      </c>
      <c r="AN243" s="104">
        <v>47142439.428</v>
      </c>
      <c r="AP243" s="25">
        <f t="shared" si="147"/>
        <v>17971762.84</v>
      </c>
      <c r="AQ243" s="25">
        <f t="shared" si="125"/>
        <v>20657103.52</v>
      </c>
      <c r="AR243" s="25">
        <f t="shared" si="126"/>
        <v>13797618.559999999</v>
      </c>
      <c r="AS243" s="25">
        <f t="shared" si="127"/>
        <v>11110897.959999999</v>
      </c>
      <c r="AT243" s="25">
        <f t="shared" si="128"/>
        <v>11985479.399999999</v>
      </c>
      <c r="AU243" s="25">
        <f t="shared" si="148"/>
        <v>66552400</v>
      </c>
      <c r="AV243" s="25">
        <f t="shared" si="129"/>
        <v>67500000</v>
      </c>
      <c r="AW243" s="25">
        <f t="shared" si="130"/>
        <v>52398240.80284619</v>
      </c>
      <c r="AX243" s="25">
        <f t="shared" si="131"/>
        <v>40904641.650927</v>
      </c>
      <c r="AY243" s="25">
        <f t="shared" si="149"/>
        <v>45084702.46024041</v>
      </c>
      <c r="BA243" s="61" t="s">
        <v>206</v>
      </c>
      <c r="BB243" s="61" t="s">
        <v>207</v>
      </c>
      <c r="BC243" s="103">
        <v>17193841</v>
      </c>
      <c r="BD243" s="93">
        <v>18274288</v>
      </c>
      <c r="BE243" s="93">
        <v>21583754</v>
      </c>
      <c r="BF243" s="93">
        <v>15671453</v>
      </c>
      <c r="BG243" s="93">
        <v>16349095</v>
      </c>
      <c r="BH243" s="104">
        <v>17841948</v>
      </c>
      <c r="BI243" s="103">
        <v>65500000</v>
      </c>
      <c r="BJ243" s="93">
        <v>67500000</v>
      </c>
      <c r="BK243" s="93">
        <v>67500000</v>
      </c>
      <c r="BL243" s="93">
        <v>56957894.391</v>
      </c>
      <c r="BM243" s="93">
        <v>62833978.617</v>
      </c>
      <c r="BN243" s="104">
        <v>67500000</v>
      </c>
      <c r="BP243" s="25">
        <f t="shared" si="150"/>
        <v>17971762.84</v>
      </c>
      <c r="BQ243" s="25">
        <f t="shared" si="132"/>
        <v>20657103.52</v>
      </c>
      <c r="BR243" s="25">
        <f t="shared" si="133"/>
        <v>17326897.28</v>
      </c>
      <c r="BS243" s="25">
        <f t="shared" si="134"/>
        <v>16159355.240000002</v>
      </c>
      <c r="BT243" s="25">
        <f t="shared" si="135"/>
        <v>17423949.16</v>
      </c>
      <c r="BU243" s="25">
        <f t="shared" si="151"/>
        <v>66552400</v>
      </c>
      <c r="BV243" s="25">
        <f t="shared" si="152"/>
        <v>67500000</v>
      </c>
      <c r="BW243" s="25">
        <f t="shared" si="153"/>
        <v>61952744.0285442</v>
      </c>
      <c r="BX243" s="25">
        <f t="shared" si="136"/>
        <v>60049889.9107212</v>
      </c>
      <c r="BY243" s="25">
        <f t="shared" si="154"/>
        <v>65289239.0687346</v>
      </c>
      <c r="CA243" s="59">
        <f t="shared" si="155"/>
        <v>0</v>
      </c>
      <c r="CB243" s="59">
        <f t="shared" si="156"/>
        <v>0</v>
      </c>
      <c r="CC243" s="59">
        <f t="shared" si="157"/>
        <v>-3529278.7200000025</v>
      </c>
      <c r="CD243" s="59">
        <f t="shared" si="158"/>
        <v>-5048457.280000003</v>
      </c>
      <c r="CE243" s="59">
        <f t="shared" si="159"/>
        <v>-5438469.760000002</v>
      </c>
      <c r="CF243" s="59">
        <f t="shared" si="160"/>
        <v>0</v>
      </c>
      <c r="CG243" s="59">
        <f t="shared" si="161"/>
        <v>0</v>
      </c>
      <c r="CH243" s="59">
        <f t="shared" si="162"/>
        <v>-9554503.22569801</v>
      </c>
      <c r="CI243" s="59">
        <f t="shared" si="163"/>
        <v>-19145248.259794198</v>
      </c>
      <c r="CJ243" s="59">
        <f t="shared" si="164"/>
        <v>-20204536.608494192</v>
      </c>
    </row>
    <row r="244" spans="1:88" ht="15">
      <c r="A244" s="61" t="s">
        <v>450</v>
      </c>
      <c r="B244" s="61" t="s">
        <v>451</v>
      </c>
      <c r="C244" s="80">
        <v>70326</v>
      </c>
      <c r="D244" s="67">
        <v>60793</v>
      </c>
      <c r="E244" s="75">
        <v>97155</v>
      </c>
      <c r="F244" s="76">
        <v>72070</v>
      </c>
      <c r="G244" s="75">
        <v>71648</v>
      </c>
      <c r="H244" s="76">
        <v>71363</v>
      </c>
      <c r="I244" s="82">
        <v>285000</v>
      </c>
      <c r="J244" s="69">
        <v>285000</v>
      </c>
      <c r="K244" s="77">
        <v>285000</v>
      </c>
      <c r="L244" s="78">
        <v>285000</v>
      </c>
      <c r="M244" s="77">
        <v>285000</v>
      </c>
      <c r="N244" s="78">
        <v>285000</v>
      </c>
      <c r="P244" s="25">
        <f t="shared" si="137"/>
        <v>63462.240000000005</v>
      </c>
      <c r="Q244" s="25">
        <f t="shared" si="138"/>
        <v>86973.63999999998</v>
      </c>
      <c r="R244" s="25">
        <f t="shared" si="139"/>
        <v>79093.8</v>
      </c>
      <c r="S244" s="25">
        <f t="shared" si="140"/>
        <v>71766.16</v>
      </c>
      <c r="T244" s="25">
        <f t="shared" si="141"/>
        <v>71442.8</v>
      </c>
      <c r="U244" s="25">
        <f t="shared" si="142"/>
        <v>285000</v>
      </c>
      <c r="V244" s="25">
        <f t="shared" si="143"/>
        <v>285000</v>
      </c>
      <c r="W244" s="25">
        <f t="shared" si="144"/>
        <v>285000</v>
      </c>
      <c r="X244" s="25">
        <f t="shared" si="145"/>
        <v>285000</v>
      </c>
      <c r="Y244" s="25">
        <f t="shared" si="146"/>
        <v>285000</v>
      </c>
      <c r="AA244" s="61" t="s">
        <v>450</v>
      </c>
      <c r="AB244" s="61" t="s">
        <v>451</v>
      </c>
      <c r="AC244" s="103">
        <v>70326</v>
      </c>
      <c r="AD244" s="93">
        <v>60793</v>
      </c>
      <c r="AE244" s="93">
        <v>97155</v>
      </c>
      <c r="AF244" s="93">
        <v>49208</v>
      </c>
      <c r="AG244" s="93">
        <v>49289</v>
      </c>
      <c r="AH244" s="104">
        <v>54302</v>
      </c>
      <c r="AI244" s="103">
        <v>285000</v>
      </c>
      <c r="AJ244" s="93">
        <v>285000</v>
      </c>
      <c r="AK244" s="93">
        <v>285000</v>
      </c>
      <c r="AL244" s="93">
        <v>204385.147</v>
      </c>
      <c r="AM244" s="93">
        <v>223995.553</v>
      </c>
      <c r="AN244" s="104">
        <v>247420.846</v>
      </c>
      <c r="AP244" s="25">
        <f t="shared" si="147"/>
        <v>63462.240000000005</v>
      </c>
      <c r="AQ244" s="25">
        <f t="shared" si="125"/>
        <v>86973.63999999998</v>
      </c>
      <c r="AR244" s="25">
        <f t="shared" si="126"/>
        <v>62633.16</v>
      </c>
      <c r="AS244" s="25">
        <f t="shared" si="127"/>
        <v>49266.32000000001</v>
      </c>
      <c r="AT244" s="25">
        <f t="shared" si="128"/>
        <v>52898.36</v>
      </c>
      <c r="AU244" s="25">
        <f t="shared" si="148"/>
        <v>285000</v>
      </c>
      <c r="AV244" s="25">
        <f t="shared" si="129"/>
        <v>285000</v>
      </c>
      <c r="AW244" s="25">
        <f t="shared" si="130"/>
        <v>242580.4643514</v>
      </c>
      <c r="AX244" s="25">
        <f t="shared" si="131"/>
        <v>214704.1426372</v>
      </c>
      <c r="AY244" s="25">
        <f t="shared" si="149"/>
        <v>236321.9421766</v>
      </c>
      <c r="BA244" s="61" t="s">
        <v>450</v>
      </c>
      <c r="BB244" s="61" t="s">
        <v>451</v>
      </c>
      <c r="BC244" s="103">
        <v>70326</v>
      </c>
      <c r="BD244" s="93">
        <v>60793</v>
      </c>
      <c r="BE244" s="93">
        <v>97155</v>
      </c>
      <c r="BF244" s="93">
        <v>71637</v>
      </c>
      <c r="BG244" s="93">
        <v>71648</v>
      </c>
      <c r="BH244" s="104">
        <v>78917</v>
      </c>
      <c r="BI244" s="103">
        <v>285000</v>
      </c>
      <c r="BJ244" s="93">
        <v>285000</v>
      </c>
      <c r="BK244" s="93">
        <v>285000</v>
      </c>
      <c r="BL244" s="93">
        <v>285000</v>
      </c>
      <c r="BM244" s="93">
        <v>285000</v>
      </c>
      <c r="BN244" s="104">
        <v>285000</v>
      </c>
      <c r="BP244" s="25">
        <f t="shared" si="150"/>
        <v>63462.240000000005</v>
      </c>
      <c r="BQ244" s="25">
        <f t="shared" si="132"/>
        <v>86973.63999999998</v>
      </c>
      <c r="BR244" s="25">
        <f t="shared" si="133"/>
        <v>78782.04000000001</v>
      </c>
      <c r="BS244" s="25">
        <f t="shared" si="134"/>
        <v>71644.92</v>
      </c>
      <c r="BT244" s="25">
        <f t="shared" si="135"/>
        <v>76881.68</v>
      </c>
      <c r="BU244" s="25">
        <f t="shared" si="151"/>
        <v>285000</v>
      </c>
      <c r="BV244" s="25">
        <f t="shared" si="152"/>
        <v>285000</v>
      </c>
      <c r="BW244" s="25">
        <f t="shared" si="153"/>
        <v>285000</v>
      </c>
      <c r="BX244" s="25">
        <f t="shared" si="136"/>
        <v>285000</v>
      </c>
      <c r="BY244" s="25">
        <f t="shared" si="154"/>
        <v>285000</v>
      </c>
      <c r="CA244" s="59">
        <f t="shared" si="155"/>
        <v>0</v>
      </c>
      <c r="CB244" s="59">
        <f t="shared" si="156"/>
        <v>0</v>
      </c>
      <c r="CC244" s="59">
        <f t="shared" si="157"/>
        <v>-16148.880000000005</v>
      </c>
      <c r="CD244" s="59">
        <f t="shared" si="158"/>
        <v>-22378.59999999999</v>
      </c>
      <c r="CE244" s="59">
        <f t="shared" si="159"/>
        <v>-23983.319999999992</v>
      </c>
      <c r="CF244" s="59">
        <f t="shared" si="160"/>
        <v>0</v>
      </c>
      <c r="CG244" s="59">
        <f t="shared" si="161"/>
        <v>0</v>
      </c>
      <c r="CH244" s="59">
        <f t="shared" si="162"/>
        <v>-42419.535648599995</v>
      </c>
      <c r="CI244" s="59">
        <f t="shared" si="163"/>
        <v>-70295.85736279999</v>
      </c>
      <c r="CJ244" s="59">
        <f t="shared" si="164"/>
        <v>-48678.05782340001</v>
      </c>
    </row>
    <row r="245" spans="1:88" ht="15">
      <c r="A245" s="61" t="s">
        <v>584</v>
      </c>
      <c r="B245" s="61" t="s">
        <v>965</v>
      </c>
      <c r="C245" s="80">
        <v>47088</v>
      </c>
      <c r="D245" s="67">
        <v>0</v>
      </c>
      <c r="E245" s="75">
        <v>123604</v>
      </c>
      <c r="F245" s="76">
        <v>92082</v>
      </c>
      <c r="G245" s="75">
        <v>91492</v>
      </c>
      <c r="H245" s="76">
        <v>91096</v>
      </c>
      <c r="I245" s="82">
        <v>430000</v>
      </c>
      <c r="J245" s="69">
        <v>480000</v>
      </c>
      <c r="K245" s="77">
        <v>480000</v>
      </c>
      <c r="L245" s="78">
        <v>480000</v>
      </c>
      <c r="M245" s="77">
        <v>480000</v>
      </c>
      <c r="N245" s="78">
        <v>480000</v>
      </c>
      <c r="P245" s="25">
        <f t="shared" si="137"/>
        <v>13184.640000000001</v>
      </c>
      <c r="Q245" s="25">
        <f t="shared" si="138"/>
        <v>88994.87999999999</v>
      </c>
      <c r="R245" s="25">
        <f t="shared" si="139"/>
        <v>100908.16</v>
      </c>
      <c r="S245" s="25">
        <f t="shared" si="140"/>
        <v>91657.2</v>
      </c>
      <c r="T245" s="25">
        <f t="shared" si="141"/>
        <v>91206.88</v>
      </c>
      <c r="U245" s="25">
        <f t="shared" si="142"/>
        <v>456310</v>
      </c>
      <c r="V245" s="25">
        <f t="shared" si="143"/>
        <v>480000</v>
      </c>
      <c r="W245" s="25">
        <f t="shared" si="144"/>
        <v>480000</v>
      </c>
      <c r="X245" s="25">
        <f t="shared" si="145"/>
        <v>480000</v>
      </c>
      <c r="Y245" s="25">
        <f t="shared" si="146"/>
        <v>480000</v>
      </c>
      <c r="AA245" s="61" t="s">
        <v>584</v>
      </c>
      <c r="AB245" s="61" t="s">
        <v>965</v>
      </c>
      <c r="AC245" s="103">
        <v>47088</v>
      </c>
      <c r="AD245" s="93">
        <v>0</v>
      </c>
      <c r="AE245" s="93">
        <v>123604</v>
      </c>
      <c r="AF245" s="93">
        <v>62416</v>
      </c>
      <c r="AG245" s="93">
        <v>57541</v>
      </c>
      <c r="AH245" s="104">
        <v>61795</v>
      </c>
      <c r="AI245" s="103">
        <v>430000</v>
      </c>
      <c r="AJ245" s="93">
        <v>480000</v>
      </c>
      <c r="AK245" s="93">
        <v>480000</v>
      </c>
      <c r="AL245" s="93">
        <v>369446.734</v>
      </c>
      <c r="AM245" s="93">
        <v>403188.224</v>
      </c>
      <c r="AN245" s="104">
        <v>443873.864</v>
      </c>
      <c r="AP245" s="25">
        <f t="shared" si="147"/>
        <v>13184.640000000001</v>
      </c>
      <c r="AQ245" s="25">
        <f t="shared" si="125"/>
        <v>88994.87999999999</v>
      </c>
      <c r="AR245" s="25">
        <f t="shared" si="126"/>
        <v>79548.64</v>
      </c>
      <c r="AS245" s="25">
        <f t="shared" si="127"/>
        <v>58906</v>
      </c>
      <c r="AT245" s="25">
        <f t="shared" si="128"/>
        <v>60603.880000000005</v>
      </c>
      <c r="AU245" s="25">
        <f t="shared" si="148"/>
        <v>456310</v>
      </c>
      <c r="AV245" s="25">
        <f t="shared" si="129"/>
        <v>480000</v>
      </c>
      <c r="AW245" s="25">
        <f t="shared" si="130"/>
        <v>421826.8714308</v>
      </c>
      <c r="AX245" s="25">
        <f t="shared" si="131"/>
        <v>387201.506038</v>
      </c>
      <c r="AY245" s="25">
        <f t="shared" si="149"/>
        <v>424597.007768</v>
      </c>
      <c r="BA245" s="61" t="s">
        <v>584</v>
      </c>
      <c r="BB245" s="61" t="s">
        <v>965</v>
      </c>
      <c r="BC245" s="103">
        <v>47088</v>
      </c>
      <c r="BD245" s="93">
        <v>0</v>
      </c>
      <c r="BE245" s="93">
        <v>123604</v>
      </c>
      <c r="BF245" s="93">
        <v>90875</v>
      </c>
      <c r="BG245" s="93">
        <v>83602</v>
      </c>
      <c r="BH245" s="104">
        <v>89853</v>
      </c>
      <c r="BI245" s="103">
        <v>430000</v>
      </c>
      <c r="BJ245" s="93">
        <v>480000</v>
      </c>
      <c r="BK245" s="93">
        <v>480000</v>
      </c>
      <c r="BL245" s="93">
        <v>480000</v>
      </c>
      <c r="BM245" s="93">
        <v>480000</v>
      </c>
      <c r="BN245" s="104">
        <v>480000</v>
      </c>
      <c r="BP245" s="25">
        <f t="shared" si="150"/>
        <v>13184.640000000001</v>
      </c>
      <c r="BQ245" s="25">
        <f t="shared" si="132"/>
        <v>88994.87999999999</v>
      </c>
      <c r="BR245" s="25">
        <f t="shared" si="133"/>
        <v>100039.12</v>
      </c>
      <c r="BS245" s="25">
        <f t="shared" si="134"/>
        <v>85638.44</v>
      </c>
      <c r="BT245" s="25">
        <f t="shared" si="135"/>
        <v>88102.72</v>
      </c>
      <c r="BU245" s="25">
        <f t="shared" si="151"/>
        <v>456310</v>
      </c>
      <c r="BV245" s="25">
        <f t="shared" si="152"/>
        <v>480000</v>
      </c>
      <c r="BW245" s="25">
        <f t="shared" si="153"/>
        <v>480000</v>
      </c>
      <c r="BX245" s="25">
        <f t="shared" si="136"/>
        <v>480000</v>
      </c>
      <c r="BY245" s="25">
        <f t="shared" si="154"/>
        <v>480000</v>
      </c>
      <c r="CA245" s="59">
        <f t="shared" si="155"/>
        <v>0</v>
      </c>
      <c r="CB245" s="59">
        <f t="shared" si="156"/>
        <v>0</v>
      </c>
      <c r="CC245" s="59">
        <f t="shared" si="157"/>
        <v>-20490.479999999996</v>
      </c>
      <c r="CD245" s="59">
        <f t="shared" si="158"/>
        <v>-26732.440000000002</v>
      </c>
      <c r="CE245" s="59">
        <f t="shared" si="159"/>
        <v>-27498.839999999997</v>
      </c>
      <c r="CF245" s="59">
        <f t="shared" si="160"/>
        <v>0</v>
      </c>
      <c r="CG245" s="59">
        <f t="shared" si="161"/>
        <v>0</v>
      </c>
      <c r="CH245" s="59">
        <f t="shared" si="162"/>
        <v>-58173.128569199995</v>
      </c>
      <c r="CI245" s="59">
        <f t="shared" si="163"/>
        <v>-92798.49396200001</v>
      </c>
      <c r="CJ245" s="59">
        <f t="shared" si="164"/>
        <v>-55402.99223199999</v>
      </c>
    </row>
    <row r="246" spans="1:88" ht="15">
      <c r="A246" s="61" t="s">
        <v>86</v>
      </c>
      <c r="B246" s="61" t="s">
        <v>87</v>
      </c>
      <c r="C246" s="80">
        <v>0</v>
      </c>
      <c r="D246" s="67">
        <v>0</v>
      </c>
      <c r="E246" s="75">
        <v>0</v>
      </c>
      <c r="F246" s="76">
        <v>0</v>
      </c>
      <c r="G246" s="75">
        <v>0</v>
      </c>
      <c r="H246" s="76">
        <v>0</v>
      </c>
      <c r="I246" s="82">
        <v>11185196</v>
      </c>
      <c r="J246" s="69">
        <v>12207672</v>
      </c>
      <c r="K246" s="77">
        <v>12207672</v>
      </c>
      <c r="L246" s="78">
        <v>9527276</v>
      </c>
      <c r="M246" s="77">
        <v>9466429</v>
      </c>
      <c r="N246" s="78">
        <v>9442295</v>
      </c>
      <c r="P246" s="25">
        <f t="shared" si="137"/>
        <v>0</v>
      </c>
      <c r="Q246" s="25">
        <f t="shared" si="138"/>
        <v>0</v>
      </c>
      <c r="R246" s="25">
        <f t="shared" si="139"/>
        <v>0</v>
      </c>
      <c r="S246" s="25">
        <f t="shared" si="140"/>
        <v>0</v>
      </c>
      <c r="T246" s="25">
        <f t="shared" si="141"/>
        <v>0</v>
      </c>
      <c r="U246" s="25">
        <f t="shared" si="142"/>
        <v>11723222.871199999</v>
      </c>
      <c r="V246" s="25">
        <f t="shared" si="143"/>
        <v>12207672</v>
      </c>
      <c r="W246" s="25">
        <f t="shared" si="144"/>
        <v>10797247.6248</v>
      </c>
      <c r="X246" s="25">
        <f t="shared" si="145"/>
        <v>9495258.308600001</v>
      </c>
      <c r="Y246" s="25">
        <f t="shared" si="146"/>
        <v>9453729.689199999</v>
      </c>
      <c r="AA246" s="61" t="s">
        <v>86</v>
      </c>
      <c r="AB246" s="61" t="s">
        <v>87</v>
      </c>
      <c r="AC246" s="103">
        <v>0</v>
      </c>
      <c r="AD246" s="93">
        <v>0</v>
      </c>
      <c r="AE246" s="93">
        <v>0</v>
      </c>
      <c r="AF246" s="93">
        <v>0</v>
      </c>
      <c r="AG246" s="93">
        <v>0</v>
      </c>
      <c r="AH246" s="104">
        <v>0</v>
      </c>
      <c r="AI246" s="103">
        <v>11185196</v>
      </c>
      <c r="AJ246" s="93">
        <v>12207672</v>
      </c>
      <c r="AK246" s="93">
        <v>12207672</v>
      </c>
      <c r="AL246" s="93">
        <v>6749209</v>
      </c>
      <c r="AM246" s="93">
        <v>7811489</v>
      </c>
      <c r="AN246" s="104">
        <v>8691124</v>
      </c>
      <c r="AP246" s="25">
        <f t="shared" si="147"/>
        <v>0</v>
      </c>
      <c r="AQ246" s="25">
        <f t="shared" si="125"/>
        <v>0</v>
      </c>
      <c r="AR246" s="25">
        <f t="shared" si="126"/>
        <v>0</v>
      </c>
      <c r="AS246" s="25">
        <f t="shared" si="127"/>
        <v>0</v>
      </c>
      <c r="AT246" s="25">
        <f t="shared" si="128"/>
        <v>0</v>
      </c>
      <c r="AU246" s="25">
        <f t="shared" si="148"/>
        <v>11723222.871199999</v>
      </c>
      <c r="AV246" s="25">
        <f t="shared" si="129"/>
        <v>12207672</v>
      </c>
      <c r="AW246" s="25">
        <f t="shared" si="130"/>
        <v>9335428.7694</v>
      </c>
      <c r="AX246" s="25">
        <f t="shared" si="131"/>
        <v>7308180.736</v>
      </c>
      <c r="AY246" s="25">
        <f t="shared" si="149"/>
        <v>8274352.937000001</v>
      </c>
      <c r="BA246" s="61" t="s">
        <v>86</v>
      </c>
      <c r="BB246" s="61" t="s">
        <v>87</v>
      </c>
      <c r="BC246" s="103">
        <v>0</v>
      </c>
      <c r="BD246" s="93">
        <v>0</v>
      </c>
      <c r="BE246" s="93">
        <v>0</v>
      </c>
      <c r="BF246" s="93">
        <v>0</v>
      </c>
      <c r="BG246" s="93">
        <v>0</v>
      </c>
      <c r="BH246" s="104">
        <v>0</v>
      </c>
      <c r="BI246" s="103">
        <v>11185196</v>
      </c>
      <c r="BJ246" s="93">
        <v>12207672</v>
      </c>
      <c r="BK246" s="93">
        <v>12207672</v>
      </c>
      <c r="BL246" s="93">
        <v>9815239</v>
      </c>
      <c r="BM246" s="93">
        <v>11360092</v>
      </c>
      <c r="BN246" s="104">
        <v>12207672</v>
      </c>
      <c r="BP246" s="25">
        <f t="shared" si="150"/>
        <v>0</v>
      </c>
      <c r="BQ246" s="25">
        <f t="shared" si="132"/>
        <v>0</v>
      </c>
      <c r="BR246" s="25">
        <f t="shared" si="133"/>
        <v>0</v>
      </c>
      <c r="BS246" s="25">
        <f t="shared" si="134"/>
        <v>0</v>
      </c>
      <c r="BT246" s="25">
        <f t="shared" si="135"/>
        <v>0</v>
      </c>
      <c r="BU246" s="25">
        <f t="shared" si="151"/>
        <v>11723222.871199999</v>
      </c>
      <c r="BV246" s="25">
        <f t="shared" si="152"/>
        <v>12207672</v>
      </c>
      <c r="BW246" s="25">
        <f t="shared" si="153"/>
        <v>10948773.7554</v>
      </c>
      <c r="BX246" s="25">
        <f t="shared" si="136"/>
        <v>10628140.6486</v>
      </c>
      <c r="BY246" s="25">
        <f t="shared" si="154"/>
        <v>11806088.596</v>
      </c>
      <c r="CA246" s="59">
        <f t="shared" si="155"/>
        <v>0</v>
      </c>
      <c r="CB246" s="59">
        <f t="shared" si="156"/>
        <v>0</v>
      </c>
      <c r="CC246" s="59">
        <f t="shared" si="157"/>
        <v>0</v>
      </c>
      <c r="CD246" s="59">
        <f t="shared" si="158"/>
        <v>0</v>
      </c>
      <c r="CE246" s="59">
        <f t="shared" si="159"/>
        <v>0</v>
      </c>
      <c r="CF246" s="59">
        <f t="shared" si="160"/>
        <v>0</v>
      </c>
      <c r="CG246" s="59">
        <f t="shared" si="161"/>
        <v>0</v>
      </c>
      <c r="CH246" s="59">
        <f t="shared" si="162"/>
        <v>-1613344.9859999996</v>
      </c>
      <c r="CI246" s="59">
        <f t="shared" si="163"/>
        <v>-3319959.9126000013</v>
      </c>
      <c r="CJ246" s="59">
        <f t="shared" si="164"/>
        <v>-3531735.659</v>
      </c>
    </row>
    <row r="247" spans="1:88" ht="15">
      <c r="A247" s="61" t="s">
        <v>330</v>
      </c>
      <c r="B247" s="61" t="s">
        <v>331</v>
      </c>
      <c r="C247" s="80">
        <v>0</v>
      </c>
      <c r="D247" s="67">
        <v>0</v>
      </c>
      <c r="E247" s="75">
        <v>0</v>
      </c>
      <c r="F247" s="76">
        <v>0</v>
      </c>
      <c r="G247" s="75">
        <v>0</v>
      </c>
      <c r="H247" s="76">
        <v>0</v>
      </c>
      <c r="I247" s="82">
        <v>0</v>
      </c>
      <c r="J247" s="69">
        <v>0</v>
      </c>
      <c r="K247" s="77">
        <v>0</v>
      </c>
      <c r="L247" s="78">
        <v>0</v>
      </c>
      <c r="M247" s="77">
        <v>0</v>
      </c>
      <c r="N247" s="78">
        <v>0</v>
      </c>
      <c r="P247" s="25">
        <f t="shared" si="137"/>
        <v>0</v>
      </c>
      <c r="Q247" s="25">
        <f t="shared" si="138"/>
        <v>0</v>
      </c>
      <c r="R247" s="25">
        <f t="shared" si="139"/>
        <v>0</v>
      </c>
      <c r="S247" s="25">
        <f t="shared" si="140"/>
        <v>0</v>
      </c>
      <c r="T247" s="25">
        <f t="shared" si="141"/>
        <v>0</v>
      </c>
      <c r="U247" s="25">
        <f t="shared" si="142"/>
        <v>0</v>
      </c>
      <c r="V247" s="25">
        <f t="shared" si="143"/>
        <v>0</v>
      </c>
      <c r="W247" s="25">
        <f t="shared" si="144"/>
        <v>0</v>
      </c>
      <c r="X247" s="25">
        <f t="shared" si="145"/>
        <v>0</v>
      </c>
      <c r="Y247" s="25">
        <f t="shared" si="146"/>
        <v>0</v>
      </c>
      <c r="AA247" s="61" t="s">
        <v>330</v>
      </c>
      <c r="AB247" s="61" t="s">
        <v>331</v>
      </c>
      <c r="AC247" s="103">
        <v>0</v>
      </c>
      <c r="AD247" s="93">
        <v>0</v>
      </c>
      <c r="AE247" s="93">
        <v>0</v>
      </c>
      <c r="AF247" s="93">
        <v>0</v>
      </c>
      <c r="AG247" s="93">
        <v>0</v>
      </c>
      <c r="AH247" s="104">
        <v>0</v>
      </c>
      <c r="AI247" s="103">
        <v>0</v>
      </c>
      <c r="AJ247" s="93">
        <v>0</v>
      </c>
      <c r="AK247" s="93">
        <v>0</v>
      </c>
      <c r="AL247" s="93">
        <v>0</v>
      </c>
      <c r="AM247" s="93">
        <v>0</v>
      </c>
      <c r="AN247" s="104">
        <v>0</v>
      </c>
      <c r="AP247" s="25">
        <f t="shared" si="147"/>
        <v>0</v>
      </c>
      <c r="AQ247" s="25">
        <f t="shared" si="125"/>
        <v>0</v>
      </c>
      <c r="AR247" s="25">
        <f t="shared" si="126"/>
        <v>0</v>
      </c>
      <c r="AS247" s="25">
        <f t="shared" si="127"/>
        <v>0</v>
      </c>
      <c r="AT247" s="25">
        <f t="shared" si="128"/>
        <v>0</v>
      </c>
      <c r="AU247" s="25">
        <f t="shared" si="148"/>
        <v>0</v>
      </c>
      <c r="AV247" s="25">
        <f t="shared" si="129"/>
        <v>0</v>
      </c>
      <c r="AW247" s="25">
        <f t="shared" si="130"/>
        <v>0</v>
      </c>
      <c r="AX247" s="25">
        <f t="shared" si="131"/>
        <v>0</v>
      </c>
      <c r="AY247" s="25">
        <f t="shared" si="149"/>
        <v>0</v>
      </c>
      <c r="BA247" s="61" t="s">
        <v>330</v>
      </c>
      <c r="BB247" s="61" t="s">
        <v>331</v>
      </c>
      <c r="BC247" s="103">
        <v>0</v>
      </c>
      <c r="BD247" s="93">
        <v>0</v>
      </c>
      <c r="BE247" s="93">
        <v>0</v>
      </c>
      <c r="BF247" s="93">
        <v>0</v>
      </c>
      <c r="BG247" s="93">
        <v>0</v>
      </c>
      <c r="BH247" s="104">
        <v>0</v>
      </c>
      <c r="BI247" s="103">
        <v>0</v>
      </c>
      <c r="BJ247" s="93">
        <v>0</v>
      </c>
      <c r="BK247" s="93">
        <v>0</v>
      </c>
      <c r="BL247" s="93">
        <v>0</v>
      </c>
      <c r="BM247" s="93">
        <v>0</v>
      </c>
      <c r="BN247" s="104">
        <v>0</v>
      </c>
      <c r="BP247" s="25">
        <f t="shared" si="150"/>
        <v>0</v>
      </c>
      <c r="BQ247" s="25">
        <f t="shared" si="132"/>
        <v>0</v>
      </c>
      <c r="BR247" s="25">
        <f t="shared" si="133"/>
        <v>0</v>
      </c>
      <c r="BS247" s="25">
        <f t="shared" si="134"/>
        <v>0</v>
      </c>
      <c r="BT247" s="25">
        <f t="shared" si="135"/>
        <v>0</v>
      </c>
      <c r="BU247" s="25">
        <f t="shared" si="151"/>
        <v>0</v>
      </c>
      <c r="BV247" s="25">
        <f t="shared" si="152"/>
        <v>0</v>
      </c>
      <c r="BW247" s="25">
        <f t="shared" si="153"/>
        <v>0</v>
      </c>
      <c r="BX247" s="25">
        <f t="shared" si="136"/>
        <v>0</v>
      </c>
      <c r="BY247" s="25">
        <f t="shared" si="154"/>
        <v>0</v>
      </c>
      <c r="CA247" s="59">
        <f t="shared" si="155"/>
        <v>0</v>
      </c>
      <c r="CB247" s="59">
        <f t="shared" si="156"/>
        <v>0</v>
      </c>
      <c r="CC247" s="59">
        <f t="shared" si="157"/>
        <v>0</v>
      </c>
      <c r="CD247" s="59">
        <f t="shared" si="158"/>
        <v>0</v>
      </c>
      <c r="CE247" s="59">
        <f t="shared" si="159"/>
        <v>0</v>
      </c>
      <c r="CF247" s="59">
        <f t="shared" si="160"/>
        <v>0</v>
      </c>
      <c r="CG247" s="59">
        <f t="shared" si="161"/>
        <v>0</v>
      </c>
      <c r="CH247" s="59">
        <f t="shared" si="162"/>
        <v>0</v>
      </c>
      <c r="CI247" s="59">
        <f t="shared" si="163"/>
        <v>0</v>
      </c>
      <c r="CJ247" s="59">
        <f t="shared" si="164"/>
        <v>0</v>
      </c>
    </row>
    <row r="248" spans="1:88" ht="15">
      <c r="A248" s="61" t="s">
        <v>290</v>
      </c>
      <c r="B248" s="61" t="s">
        <v>291</v>
      </c>
      <c r="C248" s="80">
        <v>0</v>
      </c>
      <c r="D248" s="67">
        <v>0</v>
      </c>
      <c r="E248" s="75">
        <v>0</v>
      </c>
      <c r="F248" s="76">
        <v>0</v>
      </c>
      <c r="G248" s="75">
        <v>0</v>
      </c>
      <c r="H248" s="76">
        <v>0</v>
      </c>
      <c r="I248" s="82">
        <v>0</v>
      </c>
      <c r="J248" s="69">
        <v>0</v>
      </c>
      <c r="K248" s="77">
        <v>0</v>
      </c>
      <c r="L248" s="78">
        <v>0</v>
      </c>
      <c r="M248" s="77">
        <v>0</v>
      </c>
      <c r="N248" s="78">
        <v>0</v>
      </c>
      <c r="P248" s="25">
        <f t="shared" si="137"/>
        <v>0</v>
      </c>
      <c r="Q248" s="25">
        <f t="shared" si="138"/>
        <v>0</v>
      </c>
      <c r="R248" s="25">
        <f t="shared" si="139"/>
        <v>0</v>
      </c>
      <c r="S248" s="25">
        <f t="shared" si="140"/>
        <v>0</v>
      </c>
      <c r="T248" s="25">
        <f t="shared" si="141"/>
        <v>0</v>
      </c>
      <c r="U248" s="25">
        <f t="shared" si="142"/>
        <v>0</v>
      </c>
      <c r="V248" s="25">
        <f t="shared" si="143"/>
        <v>0</v>
      </c>
      <c r="W248" s="25">
        <f t="shared" si="144"/>
        <v>0</v>
      </c>
      <c r="X248" s="25">
        <f t="shared" si="145"/>
        <v>0</v>
      </c>
      <c r="Y248" s="25">
        <f t="shared" si="146"/>
        <v>0</v>
      </c>
      <c r="AA248" s="61" t="s">
        <v>290</v>
      </c>
      <c r="AB248" s="61" t="s">
        <v>291</v>
      </c>
      <c r="AC248" s="103">
        <v>0</v>
      </c>
      <c r="AD248" s="93">
        <v>0</v>
      </c>
      <c r="AE248" s="93">
        <v>0</v>
      </c>
      <c r="AF248" s="93">
        <v>0</v>
      </c>
      <c r="AG248" s="93">
        <v>0</v>
      </c>
      <c r="AH248" s="104">
        <v>0</v>
      </c>
      <c r="AI248" s="103">
        <v>0</v>
      </c>
      <c r="AJ248" s="93">
        <v>0</v>
      </c>
      <c r="AK248" s="93">
        <v>0</v>
      </c>
      <c r="AL248" s="93">
        <v>0</v>
      </c>
      <c r="AM248" s="93">
        <v>0</v>
      </c>
      <c r="AN248" s="104">
        <v>0</v>
      </c>
      <c r="AP248" s="25">
        <f t="shared" si="147"/>
        <v>0</v>
      </c>
      <c r="AQ248" s="25">
        <f t="shared" si="125"/>
        <v>0</v>
      </c>
      <c r="AR248" s="25">
        <f t="shared" si="126"/>
        <v>0</v>
      </c>
      <c r="AS248" s="25">
        <f t="shared" si="127"/>
        <v>0</v>
      </c>
      <c r="AT248" s="25">
        <f t="shared" si="128"/>
        <v>0</v>
      </c>
      <c r="AU248" s="25">
        <f t="shared" si="148"/>
        <v>0</v>
      </c>
      <c r="AV248" s="25">
        <f t="shared" si="129"/>
        <v>0</v>
      </c>
      <c r="AW248" s="25">
        <f t="shared" si="130"/>
        <v>0</v>
      </c>
      <c r="AX248" s="25">
        <f t="shared" si="131"/>
        <v>0</v>
      </c>
      <c r="AY248" s="25">
        <f t="shared" si="149"/>
        <v>0</v>
      </c>
      <c r="BA248" s="61" t="s">
        <v>290</v>
      </c>
      <c r="BB248" s="61" t="s">
        <v>291</v>
      </c>
      <c r="BC248" s="103">
        <v>0</v>
      </c>
      <c r="BD248" s="93">
        <v>0</v>
      </c>
      <c r="BE248" s="93">
        <v>0</v>
      </c>
      <c r="BF248" s="93">
        <v>0</v>
      </c>
      <c r="BG248" s="93">
        <v>0</v>
      </c>
      <c r="BH248" s="104">
        <v>0</v>
      </c>
      <c r="BI248" s="103">
        <v>0</v>
      </c>
      <c r="BJ248" s="93">
        <v>0</v>
      </c>
      <c r="BK248" s="93">
        <v>0</v>
      </c>
      <c r="BL248" s="93">
        <v>0</v>
      </c>
      <c r="BM248" s="93">
        <v>0</v>
      </c>
      <c r="BN248" s="104">
        <v>0</v>
      </c>
      <c r="BP248" s="25">
        <f t="shared" si="150"/>
        <v>0</v>
      </c>
      <c r="BQ248" s="25">
        <f t="shared" si="132"/>
        <v>0</v>
      </c>
      <c r="BR248" s="25">
        <f t="shared" si="133"/>
        <v>0</v>
      </c>
      <c r="BS248" s="25">
        <f t="shared" si="134"/>
        <v>0</v>
      </c>
      <c r="BT248" s="25">
        <f t="shared" si="135"/>
        <v>0</v>
      </c>
      <c r="BU248" s="25">
        <f t="shared" si="151"/>
        <v>0</v>
      </c>
      <c r="BV248" s="25">
        <f t="shared" si="152"/>
        <v>0</v>
      </c>
      <c r="BW248" s="25">
        <f t="shared" si="153"/>
        <v>0</v>
      </c>
      <c r="BX248" s="25">
        <f t="shared" si="136"/>
        <v>0</v>
      </c>
      <c r="BY248" s="25">
        <f t="shared" si="154"/>
        <v>0</v>
      </c>
      <c r="CA248" s="59">
        <f t="shared" si="155"/>
        <v>0</v>
      </c>
      <c r="CB248" s="59">
        <f t="shared" si="156"/>
        <v>0</v>
      </c>
      <c r="CC248" s="59">
        <f t="shared" si="157"/>
        <v>0</v>
      </c>
      <c r="CD248" s="59">
        <f t="shared" si="158"/>
        <v>0</v>
      </c>
      <c r="CE248" s="59">
        <f t="shared" si="159"/>
        <v>0</v>
      </c>
      <c r="CF248" s="59">
        <f t="shared" si="160"/>
        <v>0</v>
      </c>
      <c r="CG248" s="59">
        <f t="shared" si="161"/>
        <v>0</v>
      </c>
      <c r="CH248" s="59">
        <f t="shared" si="162"/>
        <v>0</v>
      </c>
      <c r="CI248" s="59">
        <f t="shared" si="163"/>
        <v>0</v>
      </c>
      <c r="CJ248" s="59">
        <f t="shared" si="164"/>
        <v>0</v>
      </c>
    </row>
    <row r="249" spans="1:88" ht="15">
      <c r="A249" s="61" t="s">
        <v>266</v>
      </c>
      <c r="B249" s="61" t="s">
        <v>267</v>
      </c>
      <c r="C249" s="80">
        <v>0</v>
      </c>
      <c r="D249" s="67">
        <v>0</v>
      </c>
      <c r="E249" s="75">
        <v>0</v>
      </c>
      <c r="F249" s="76">
        <v>0</v>
      </c>
      <c r="G249" s="75">
        <v>0</v>
      </c>
      <c r="H249" s="76">
        <v>0</v>
      </c>
      <c r="I249" s="82">
        <v>0</v>
      </c>
      <c r="J249" s="69">
        <v>0</v>
      </c>
      <c r="K249" s="77">
        <v>0</v>
      </c>
      <c r="L249" s="78">
        <v>0</v>
      </c>
      <c r="M249" s="77">
        <v>0</v>
      </c>
      <c r="N249" s="78">
        <v>0</v>
      </c>
      <c r="P249" s="25">
        <f t="shared" si="137"/>
        <v>0</v>
      </c>
      <c r="Q249" s="25">
        <f t="shared" si="138"/>
        <v>0</v>
      </c>
      <c r="R249" s="25">
        <f t="shared" si="139"/>
        <v>0</v>
      </c>
      <c r="S249" s="25">
        <f t="shared" si="140"/>
        <v>0</v>
      </c>
      <c r="T249" s="25">
        <f t="shared" si="141"/>
        <v>0</v>
      </c>
      <c r="U249" s="25">
        <f t="shared" si="142"/>
        <v>0</v>
      </c>
      <c r="V249" s="25">
        <f t="shared" si="143"/>
        <v>0</v>
      </c>
      <c r="W249" s="25">
        <f t="shared" si="144"/>
        <v>0</v>
      </c>
      <c r="X249" s="25">
        <f t="shared" si="145"/>
        <v>0</v>
      </c>
      <c r="Y249" s="25">
        <f t="shared" si="146"/>
        <v>0</v>
      </c>
      <c r="AA249" s="61" t="s">
        <v>266</v>
      </c>
      <c r="AB249" s="61" t="s">
        <v>267</v>
      </c>
      <c r="AC249" s="103">
        <v>0</v>
      </c>
      <c r="AD249" s="93">
        <v>0</v>
      </c>
      <c r="AE249" s="93">
        <v>0</v>
      </c>
      <c r="AF249" s="93">
        <v>0</v>
      </c>
      <c r="AG249" s="93">
        <v>0</v>
      </c>
      <c r="AH249" s="104">
        <v>0</v>
      </c>
      <c r="AI249" s="103">
        <v>0</v>
      </c>
      <c r="AJ249" s="93">
        <v>0</v>
      </c>
      <c r="AK249" s="93">
        <v>0</v>
      </c>
      <c r="AL249" s="93">
        <v>0</v>
      </c>
      <c r="AM249" s="93">
        <v>0</v>
      </c>
      <c r="AN249" s="104">
        <v>0</v>
      </c>
      <c r="AP249" s="25">
        <f t="shared" si="147"/>
        <v>0</v>
      </c>
      <c r="AQ249" s="25">
        <f t="shared" si="125"/>
        <v>0</v>
      </c>
      <c r="AR249" s="25">
        <f t="shared" si="126"/>
        <v>0</v>
      </c>
      <c r="AS249" s="25">
        <f t="shared" si="127"/>
        <v>0</v>
      </c>
      <c r="AT249" s="25">
        <f t="shared" si="128"/>
        <v>0</v>
      </c>
      <c r="AU249" s="25">
        <f t="shared" si="148"/>
        <v>0</v>
      </c>
      <c r="AV249" s="25">
        <f t="shared" si="129"/>
        <v>0</v>
      </c>
      <c r="AW249" s="25">
        <f t="shared" si="130"/>
        <v>0</v>
      </c>
      <c r="AX249" s="25">
        <f t="shared" si="131"/>
        <v>0</v>
      </c>
      <c r="AY249" s="25">
        <f t="shared" si="149"/>
        <v>0</v>
      </c>
      <c r="BA249" s="61" t="s">
        <v>266</v>
      </c>
      <c r="BB249" s="61" t="s">
        <v>267</v>
      </c>
      <c r="BC249" s="103">
        <v>0</v>
      </c>
      <c r="BD249" s="93">
        <v>0</v>
      </c>
      <c r="BE249" s="93">
        <v>0</v>
      </c>
      <c r="BF249" s="93">
        <v>0</v>
      </c>
      <c r="BG249" s="93">
        <v>0</v>
      </c>
      <c r="BH249" s="104">
        <v>0</v>
      </c>
      <c r="BI249" s="103">
        <v>0</v>
      </c>
      <c r="BJ249" s="93">
        <v>0</v>
      </c>
      <c r="BK249" s="93">
        <v>0</v>
      </c>
      <c r="BL249" s="93">
        <v>0</v>
      </c>
      <c r="BM249" s="93">
        <v>0</v>
      </c>
      <c r="BN249" s="104">
        <v>0</v>
      </c>
      <c r="BP249" s="25">
        <f t="shared" si="150"/>
        <v>0</v>
      </c>
      <c r="BQ249" s="25">
        <f t="shared" si="132"/>
        <v>0</v>
      </c>
      <c r="BR249" s="25">
        <f t="shared" si="133"/>
        <v>0</v>
      </c>
      <c r="BS249" s="25">
        <f t="shared" si="134"/>
        <v>0</v>
      </c>
      <c r="BT249" s="25">
        <f t="shared" si="135"/>
        <v>0</v>
      </c>
      <c r="BU249" s="25">
        <f t="shared" si="151"/>
        <v>0</v>
      </c>
      <c r="BV249" s="25">
        <f t="shared" si="152"/>
        <v>0</v>
      </c>
      <c r="BW249" s="25">
        <f t="shared" si="153"/>
        <v>0</v>
      </c>
      <c r="BX249" s="25">
        <f t="shared" si="136"/>
        <v>0</v>
      </c>
      <c r="BY249" s="25">
        <f t="shared" si="154"/>
        <v>0</v>
      </c>
      <c r="CA249" s="59">
        <f t="shared" si="155"/>
        <v>0</v>
      </c>
      <c r="CB249" s="59">
        <f t="shared" si="156"/>
        <v>0</v>
      </c>
      <c r="CC249" s="59">
        <f t="shared" si="157"/>
        <v>0</v>
      </c>
      <c r="CD249" s="59">
        <f t="shared" si="158"/>
        <v>0</v>
      </c>
      <c r="CE249" s="59">
        <f t="shared" si="159"/>
        <v>0</v>
      </c>
      <c r="CF249" s="59">
        <f t="shared" si="160"/>
        <v>0</v>
      </c>
      <c r="CG249" s="59">
        <f t="shared" si="161"/>
        <v>0</v>
      </c>
      <c r="CH249" s="59">
        <f t="shared" si="162"/>
        <v>0</v>
      </c>
      <c r="CI249" s="59">
        <f t="shared" si="163"/>
        <v>0</v>
      </c>
      <c r="CJ249" s="59">
        <f t="shared" si="164"/>
        <v>0</v>
      </c>
    </row>
    <row r="250" spans="1:88" ht="15">
      <c r="A250" s="61" t="s">
        <v>100</v>
      </c>
      <c r="B250" s="61" t="s">
        <v>101</v>
      </c>
      <c r="C250" s="80">
        <v>0</v>
      </c>
      <c r="D250" s="67">
        <v>0</v>
      </c>
      <c r="E250" s="75">
        <v>0</v>
      </c>
      <c r="F250" s="76">
        <v>0</v>
      </c>
      <c r="G250" s="75">
        <v>0</v>
      </c>
      <c r="H250" s="76">
        <v>0</v>
      </c>
      <c r="I250" s="82">
        <v>7125000</v>
      </c>
      <c r="J250" s="69">
        <v>7280450</v>
      </c>
      <c r="K250" s="77">
        <v>7280450</v>
      </c>
      <c r="L250" s="78">
        <v>6713788</v>
      </c>
      <c r="M250" s="77">
        <v>6670908</v>
      </c>
      <c r="N250" s="78">
        <v>6653902</v>
      </c>
      <c r="P250" s="25">
        <f t="shared" si="137"/>
        <v>0</v>
      </c>
      <c r="Q250" s="25">
        <f t="shared" si="138"/>
        <v>0</v>
      </c>
      <c r="R250" s="25">
        <f t="shared" si="139"/>
        <v>0</v>
      </c>
      <c r="S250" s="25">
        <f t="shared" si="140"/>
        <v>0</v>
      </c>
      <c r="T250" s="25">
        <f t="shared" si="141"/>
        <v>0</v>
      </c>
      <c r="U250" s="25">
        <f t="shared" si="142"/>
        <v>7206797.79</v>
      </c>
      <c r="V250" s="25">
        <f t="shared" si="143"/>
        <v>7280450</v>
      </c>
      <c r="W250" s="25">
        <f t="shared" si="144"/>
        <v>6982272.4556</v>
      </c>
      <c r="X250" s="25">
        <f t="shared" si="145"/>
        <v>6691224.544</v>
      </c>
      <c r="Y250" s="25">
        <f t="shared" si="146"/>
        <v>6661959.4428</v>
      </c>
      <c r="AA250" s="61" t="s">
        <v>100</v>
      </c>
      <c r="AB250" s="61" t="s">
        <v>101</v>
      </c>
      <c r="AC250" s="103">
        <v>0</v>
      </c>
      <c r="AD250" s="93">
        <v>0</v>
      </c>
      <c r="AE250" s="93">
        <v>0</v>
      </c>
      <c r="AF250" s="93">
        <v>0</v>
      </c>
      <c r="AG250" s="93">
        <v>0</v>
      </c>
      <c r="AH250" s="104">
        <v>0</v>
      </c>
      <c r="AI250" s="103">
        <v>7125000</v>
      </c>
      <c r="AJ250" s="93">
        <v>7280450</v>
      </c>
      <c r="AK250" s="93">
        <v>7280450</v>
      </c>
      <c r="AL250" s="93">
        <v>4564186</v>
      </c>
      <c r="AM250" s="93">
        <v>5032749</v>
      </c>
      <c r="AN250" s="104">
        <v>5566179</v>
      </c>
      <c r="AP250" s="25">
        <f t="shared" si="147"/>
        <v>0</v>
      </c>
      <c r="AQ250" s="25">
        <f t="shared" si="125"/>
        <v>0</v>
      </c>
      <c r="AR250" s="25">
        <f t="shared" si="126"/>
        <v>0</v>
      </c>
      <c r="AS250" s="25">
        <f t="shared" si="127"/>
        <v>0</v>
      </c>
      <c r="AT250" s="25">
        <f t="shared" si="128"/>
        <v>0</v>
      </c>
      <c r="AU250" s="25">
        <f t="shared" si="148"/>
        <v>7206797.79</v>
      </c>
      <c r="AV250" s="25">
        <f t="shared" si="129"/>
        <v>7280450</v>
      </c>
      <c r="AW250" s="25">
        <f t="shared" si="130"/>
        <v>5851151.8832</v>
      </c>
      <c r="AX250" s="25">
        <f t="shared" si="131"/>
        <v>4810743.8506000005</v>
      </c>
      <c r="AY250" s="25">
        <f t="shared" si="149"/>
        <v>5313439.866</v>
      </c>
      <c r="BA250" s="61" t="s">
        <v>100</v>
      </c>
      <c r="BB250" s="61" t="s">
        <v>101</v>
      </c>
      <c r="BC250" s="103">
        <v>0</v>
      </c>
      <c r="BD250" s="93">
        <v>0</v>
      </c>
      <c r="BE250" s="93">
        <v>0</v>
      </c>
      <c r="BF250" s="93">
        <v>0</v>
      </c>
      <c r="BG250" s="93">
        <v>0</v>
      </c>
      <c r="BH250" s="104">
        <v>0</v>
      </c>
      <c r="BI250" s="103">
        <v>7125000</v>
      </c>
      <c r="BJ250" s="93">
        <v>7280450</v>
      </c>
      <c r="BK250" s="93">
        <v>7280450</v>
      </c>
      <c r="BL250" s="93">
        <v>6894811</v>
      </c>
      <c r="BM250" s="93">
        <v>7280450</v>
      </c>
      <c r="BN250" s="104">
        <v>7280450</v>
      </c>
      <c r="BP250" s="25">
        <f t="shared" si="150"/>
        <v>0</v>
      </c>
      <c r="BQ250" s="25">
        <f t="shared" si="132"/>
        <v>0</v>
      </c>
      <c r="BR250" s="25">
        <f t="shared" si="133"/>
        <v>0</v>
      </c>
      <c r="BS250" s="25">
        <f t="shared" si="134"/>
        <v>0</v>
      </c>
      <c r="BT250" s="25">
        <f t="shared" si="135"/>
        <v>0</v>
      </c>
      <c r="BU250" s="25">
        <f t="shared" si="151"/>
        <v>7206797.79</v>
      </c>
      <c r="BV250" s="25">
        <f t="shared" si="152"/>
        <v>7280450</v>
      </c>
      <c r="BW250" s="25">
        <f t="shared" si="153"/>
        <v>7077526.7582</v>
      </c>
      <c r="BX250" s="25">
        <f t="shared" si="136"/>
        <v>7097734.2418</v>
      </c>
      <c r="BY250" s="25">
        <f t="shared" si="154"/>
        <v>7280450</v>
      </c>
      <c r="CA250" s="59">
        <f t="shared" si="155"/>
        <v>0</v>
      </c>
      <c r="CB250" s="59">
        <f t="shared" si="156"/>
        <v>0</v>
      </c>
      <c r="CC250" s="59">
        <f t="shared" si="157"/>
        <v>0</v>
      </c>
      <c r="CD250" s="59">
        <f t="shared" si="158"/>
        <v>0</v>
      </c>
      <c r="CE250" s="59">
        <f t="shared" si="159"/>
        <v>0</v>
      </c>
      <c r="CF250" s="59">
        <f t="shared" si="160"/>
        <v>0</v>
      </c>
      <c r="CG250" s="59">
        <f t="shared" si="161"/>
        <v>0</v>
      </c>
      <c r="CH250" s="59">
        <f t="shared" si="162"/>
        <v>-1226374.875</v>
      </c>
      <c r="CI250" s="59">
        <f t="shared" si="163"/>
        <v>-2286990.3911999995</v>
      </c>
      <c r="CJ250" s="59">
        <f t="shared" si="164"/>
        <v>-1967010.1339999996</v>
      </c>
    </row>
    <row r="251" spans="1:88" ht="15">
      <c r="A251" s="61" t="s">
        <v>576</v>
      </c>
      <c r="B251" s="61" t="s">
        <v>577</v>
      </c>
      <c r="C251" s="80">
        <v>31550</v>
      </c>
      <c r="D251" s="67">
        <v>21576</v>
      </c>
      <c r="E251" s="75">
        <v>50878</v>
      </c>
      <c r="F251" s="76">
        <v>36497</v>
      </c>
      <c r="G251" s="75">
        <v>36263</v>
      </c>
      <c r="H251" s="76">
        <v>36143</v>
      </c>
      <c r="I251" s="82">
        <v>110000</v>
      </c>
      <c r="J251" s="69">
        <v>110000</v>
      </c>
      <c r="K251" s="77">
        <v>110000</v>
      </c>
      <c r="L251" s="78">
        <v>110000</v>
      </c>
      <c r="M251" s="77">
        <v>110000</v>
      </c>
      <c r="N251" s="78">
        <v>110000</v>
      </c>
      <c r="P251" s="25">
        <f t="shared" si="137"/>
        <v>24368.72</v>
      </c>
      <c r="Q251" s="25">
        <f t="shared" si="138"/>
        <v>42673.439999999995</v>
      </c>
      <c r="R251" s="25">
        <f t="shared" si="139"/>
        <v>40523.68</v>
      </c>
      <c r="S251" s="25">
        <f t="shared" si="140"/>
        <v>36328.520000000004</v>
      </c>
      <c r="T251" s="25">
        <f t="shared" si="141"/>
        <v>36176.6</v>
      </c>
      <c r="U251" s="25">
        <f t="shared" si="142"/>
        <v>110000</v>
      </c>
      <c r="V251" s="25">
        <f t="shared" si="143"/>
        <v>110000</v>
      </c>
      <c r="W251" s="25">
        <f t="shared" si="144"/>
        <v>110000</v>
      </c>
      <c r="X251" s="25">
        <f t="shared" si="145"/>
        <v>110000</v>
      </c>
      <c r="Y251" s="25">
        <f t="shared" si="146"/>
        <v>110000</v>
      </c>
      <c r="AA251" s="61" t="s">
        <v>576</v>
      </c>
      <c r="AB251" s="61" t="s">
        <v>577</v>
      </c>
      <c r="AC251" s="103">
        <v>31550</v>
      </c>
      <c r="AD251" s="93">
        <v>21576</v>
      </c>
      <c r="AE251" s="93">
        <v>50878</v>
      </c>
      <c r="AF251" s="93">
        <v>24492</v>
      </c>
      <c r="AG251" s="93">
        <v>23854</v>
      </c>
      <c r="AH251" s="104">
        <v>26465</v>
      </c>
      <c r="AI251" s="103">
        <v>110000</v>
      </c>
      <c r="AJ251" s="93">
        <v>110000</v>
      </c>
      <c r="AK251" s="93">
        <v>110000</v>
      </c>
      <c r="AL251" s="93">
        <v>85320.402</v>
      </c>
      <c r="AM251" s="93">
        <v>92373.044</v>
      </c>
      <c r="AN251" s="104">
        <v>102215.32</v>
      </c>
      <c r="AP251" s="25">
        <f t="shared" si="147"/>
        <v>24368.72</v>
      </c>
      <c r="AQ251" s="25">
        <f t="shared" si="125"/>
        <v>42673.439999999995</v>
      </c>
      <c r="AR251" s="25">
        <f t="shared" si="126"/>
        <v>31880.08</v>
      </c>
      <c r="AS251" s="25">
        <f t="shared" si="127"/>
        <v>24032.64</v>
      </c>
      <c r="AT251" s="25">
        <f t="shared" si="128"/>
        <v>25733.92</v>
      </c>
      <c r="AU251" s="25">
        <f t="shared" si="148"/>
        <v>110000</v>
      </c>
      <c r="AV251" s="25">
        <f t="shared" si="129"/>
        <v>110000</v>
      </c>
      <c r="AW251" s="25">
        <f t="shared" si="130"/>
        <v>97013.59553240001</v>
      </c>
      <c r="AX251" s="25">
        <f t="shared" si="131"/>
        <v>89031.5022204</v>
      </c>
      <c r="AY251" s="25">
        <f t="shared" si="149"/>
        <v>97552.0496312</v>
      </c>
      <c r="BA251" s="61" t="s">
        <v>576</v>
      </c>
      <c r="BB251" s="61" t="s">
        <v>577</v>
      </c>
      <c r="BC251" s="103">
        <v>31550</v>
      </c>
      <c r="BD251" s="93">
        <v>21576</v>
      </c>
      <c r="BE251" s="93">
        <v>50878</v>
      </c>
      <c r="BF251" s="93">
        <v>35622</v>
      </c>
      <c r="BG251" s="93">
        <v>34670</v>
      </c>
      <c r="BH251" s="104">
        <v>38500</v>
      </c>
      <c r="BI251" s="103">
        <v>110000</v>
      </c>
      <c r="BJ251" s="93">
        <v>110000</v>
      </c>
      <c r="BK251" s="93">
        <v>110000</v>
      </c>
      <c r="BL251" s="93">
        <v>110000</v>
      </c>
      <c r="BM251" s="93">
        <v>110000</v>
      </c>
      <c r="BN251" s="104">
        <v>110000</v>
      </c>
      <c r="BP251" s="25">
        <f t="shared" si="150"/>
        <v>24368.72</v>
      </c>
      <c r="BQ251" s="25">
        <f t="shared" si="132"/>
        <v>42673.439999999995</v>
      </c>
      <c r="BR251" s="25">
        <f t="shared" si="133"/>
        <v>39893.68</v>
      </c>
      <c r="BS251" s="25">
        <f t="shared" si="134"/>
        <v>34936.56</v>
      </c>
      <c r="BT251" s="25">
        <f t="shared" si="135"/>
        <v>37427.6</v>
      </c>
      <c r="BU251" s="25">
        <f t="shared" si="151"/>
        <v>110000</v>
      </c>
      <c r="BV251" s="25">
        <f t="shared" si="152"/>
        <v>110000</v>
      </c>
      <c r="BW251" s="25">
        <f t="shared" si="153"/>
        <v>110000</v>
      </c>
      <c r="BX251" s="25">
        <f t="shared" si="136"/>
        <v>110000</v>
      </c>
      <c r="BY251" s="25">
        <f t="shared" si="154"/>
        <v>110000</v>
      </c>
      <c r="CA251" s="59">
        <f t="shared" si="155"/>
        <v>0</v>
      </c>
      <c r="CB251" s="59">
        <f t="shared" si="156"/>
        <v>0</v>
      </c>
      <c r="CC251" s="59">
        <f t="shared" si="157"/>
        <v>-8013.5999999999985</v>
      </c>
      <c r="CD251" s="59">
        <f t="shared" si="158"/>
        <v>-10903.919999999998</v>
      </c>
      <c r="CE251" s="59">
        <f t="shared" si="159"/>
        <v>-11693.68</v>
      </c>
      <c r="CF251" s="59">
        <f t="shared" si="160"/>
        <v>0</v>
      </c>
      <c r="CG251" s="59">
        <f t="shared" si="161"/>
        <v>0</v>
      </c>
      <c r="CH251" s="59">
        <f t="shared" si="162"/>
        <v>-12986.40446759999</v>
      </c>
      <c r="CI251" s="59">
        <f t="shared" si="163"/>
        <v>-20968.497779600002</v>
      </c>
      <c r="CJ251" s="59">
        <f t="shared" si="164"/>
        <v>-12447.950368799997</v>
      </c>
    </row>
    <row r="252" spans="1:88" ht="15">
      <c r="A252" s="61" t="s">
        <v>520</v>
      </c>
      <c r="B252" s="61" t="s">
        <v>521</v>
      </c>
      <c r="C252" s="80">
        <v>0</v>
      </c>
      <c r="D252" s="67">
        <v>47530</v>
      </c>
      <c r="E252" s="75">
        <v>45478</v>
      </c>
      <c r="F252" s="76">
        <v>43405</v>
      </c>
      <c r="G252" s="75">
        <v>42938</v>
      </c>
      <c r="H252" s="76">
        <v>43019</v>
      </c>
      <c r="I252" s="82">
        <v>800000</v>
      </c>
      <c r="J252" s="69">
        <v>800000</v>
      </c>
      <c r="K252" s="77">
        <v>800000</v>
      </c>
      <c r="L252" s="78">
        <v>800000</v>
      </c>
      <c r="M252" s="77">
        <v>800000</v>
      </c>
      <c r="N252" s="78">
        <v>800000</v>
      </c>
      <c r="P252" s="25">
        <f t="shared" si="137"/>
        <v>34221.6</v>
      </c>
      <c r="Q252" s="25">
        <f t="shared" si="138"/>
        <v>46052.56</v>
      </c>
      <c r="R252" s="25">
        <f t="shared" si="139"/>
        <v>43985.44</v>
      </c>
      <c r="S252" s="25">
        <f t="shared" si="140"/>
        <v>43068.76</v>
      </c>
      <c r="T252" s="25">
        <f t="shared" si="141"/>
        <v>42996.32</v>
      </c>
      <c r="U252" s="25">
        <f t="shared" si="142"/>
        <v>800000</v>
      </c>
      <c r="V252" s="25">
        <f t="shared" si="143"/>
        <v>800000</v>
      </c>
      <c r="W252" s="25">
        <f t="shared" si="144"/>
        <v>800000</v>
      </c>
      <c r="X252" s="25">
        <f t="shared" si="145"/>
        <v>800000</v>
      </c>
      <c r="Y252" s="25">
        <f t="shared" si="146"/>
        <v>800000</v>
      </c>
      <c r="AA252" s="61" t="s">
        <v>520</v>
      </c>
      <c r="AB252" s="61" t="s">
        <v>521</v>
      </c>
      <c r="AC252" s="103">
        <v>0</v>
      </c>
      <c r="AD252" s="93">
        <v>47530</v>
      </c>
      <c r="AE252" s="93">
        <v>45478</v>
      </c>
      <c r="AF252" s="93">
        <v>36425</v>
      </c>
      <c r="AG252" s="93">
        <v>0</v>
      </c>
      <c r="AH252" s="104">
        <v>0</v>
      </c>
      <c r="AI252" s="103">
        <v>800000</v>
      </c>
      <c r="AJ252" s="93">
        <v>800000</v>
      </c>
      <c r="AK252" s="93">
        <v>800000</v>
      </c>
      <c r="AL252" s="93">
        <v>800000</v>
      </c>
      <c r="AM252" s="93">
        <v>800000</v>
      </c>
      <c r="AN252" s="104">
        <v>800000</v>
      </c>
      <c r="AP252" s="25">
        <f t="shared" si="147"/>
        <v>34221.6</v>
      </c>
      <c r="AQ252" s="25">
        <f t="shared" si="125"/>
        <v>46052.56</v>
      </c>
      <c r="AR252" s="25">
        <f t="shared" si="126"/>
        <v>38959.840000000004</v>
      </c>
      <c r="AS252" s="25">
        <f t="shared" si="127"/>
        <v>10199.000000000002</v>
      </c>
      <c r="AT252" s="25">
        <f t="shared" si="128"/>
        <v>0</v>
      </c>
      <c r="AU252" s="25">
        <f t="shared" si="148"/>
        <v>800000</v>
      </c>
      <c r="AV252" s="25">
        <f t="shared" si="129"/>
        <v>800000</v>
      </c>
      <c r="AW252" s="25">
        <f t="shared" si="130"/>
        <v>800000</v>
      </c>
      <c r="AX252" s="25">
        <f t="shared" si="131"/>
        <v>800000</v>
      </c>
      <c r="AY252" s="25">
        <f t="shared" si="149"/>
        <v>800000</v>
      </c>
      <c r="BA252" s="61" t="s">
        <v>520</v>
      </c>
      <c r="BB252" s="61" t="s">
        <v>521</v>
      </c>
      <c r="BC252" s="103">
        <v>0</v>
      </c>
      <c r="BD252" s="93">
        <v>47530</v>
      </c>
      <c r="BE252" s="93">
        <v>45478</v>
      </c>
      <c r="BF252" s="93">
        <v>41991</v>
      </c>
      <c r="BG252" s="93">
        <v>0</v>
      </c>
      <c r="BH252" s="104">
        <v>0</v>
      </c>
      <c r="BI252" s="103">
        <v>800000</v>
      </c>
      <c r="BJ252" s="93">
        <v>800000</v>
      </c>
      <c r="BK252" s="93">
        <v>800000</v>
      </c>
      <c r="BL252" s="93">
        <v>800000</v>
      </c>
      <c r="BM252" s="93">
        <v>800000</v>
      </c>
      <c r="BN252" s="104">
        <v>800000</v>
      </c>
      <c r="BP252" s="25">
        <f t="shared" si="150"/>
        <v>34221.6</v>
      </c>
      <c r="BQ252" s="25">
        <f t="shared" si="132"/>
        <v>46052.56</v>
      </c>
      <c r="BR252" s="25">
        <f t="shared" si="133"/>
        <v>42967.36</v>
      </c>
      <c r="BS252" s="25">
        <f t="shared" si="134"/>
        <v>11757.480000000001</v>
      </c>
      <c r="BT252" s="25">
        <f t="shared" si="135"/>
        <v>0</v>
      </c>
      <c r="BU252" s="25">
        <f t="shared" si="151"/>
        <v>800000</v>
      </c>
      <c r="BV252" s="25">
        <f t="shared" si="152"/>
        <v>800000</v>
      </c>
      <c r="BW252" s="25">
        <f t="shared" si="153"/>
        <v>800000</v>
      </c>
      <c r="BX252" s="25">
        <f t="shared" si="136"/>
        <v>800000</v>
      </c>
      <c r="BY252" s="25">
        <f t="shared" si="154"/>
        <v>800000</v>
      </c>
      <c r="CA252" s="59">
        <f t="shared" si="155"/>
        <v>0</v>
      </c>
      <c r="CB252" s="59">
        <f t="shared" si="156"/>
        <v>0</v>
      </c>
      <c r="CC252" s="59">
        <f t="shared" si="157"/>
        <v>-4007.519999999997</v>
      </c>
      <c r="CD252" s="59">
        <f t="shared" si="158"/>
        <v>-1558.4799999999996</v>
      </c>
      <c r="CE252" s="59">
        <f t="shared" si="159"/>
        <v>0</v>
      </c>
      <c r="CF252" s="59">
        <f t="shared" si="160"/>
        <v>0</v>
      </c>
      <c r="CG252" s="59">
        <f t="shared" si="161"/>
        <v>0</v>
      </c>
      <c r="CH252" s="59">
        <f t="shared" si="162"/>
        <v>0</v>
      </c>
      <c r="CI252" s="59">
        <f t="shared" si="163"/>
        <v>0</v>
      </c>
      <c r="CJ252" s="59">
        <f t="shared" si="164"/>
        <v>0</v>
      </c>
    </row>
    <row r="253" spans="1:88" ht="15">
      <c r="A253" s="61" t="s">
        <v>80</v>
      </c>
      <c r="B253" s="61" t="s">
        <v>81</v>
      </c>
      <c r="C253" s="80">
        <v>1046452</v>
      </c>
      <c r="D253" s="67">
        <v>1066702</v>
      </c>
      <c r="E253" s="75">
        <v>1211401</v>
      </c>
      <c r="F253" s="76">
        <v>827197</v>
      </c>
      <c r="G253" s="75">
        <v>821920</v>
      </c>
      <c r="H253" s="76">
        <v>819090</v>
      </c>
      <c r="I253" s="82">
        <v>4440804</v>
      </c>
      <c r="J253" s="69">
        <v>4815990.832</v>
      </c>
      <c r="K253" s="77">
        <v>4815992</v>
      </c>
      <c r="L253" s="78">
        <v>3716978.179</v>
      </c>
      <c r="M253" s="77">
        <v>3693233.751</v>
      </c>
      <c r="N253" s="78">
        <v>3684552.885</v>
      </c>
      <c r="P253" s="25">
        <f t="shared" si="137"/>
        <v>1061032</v>
      </c>
      <c r="Q253" s="25">
        <f t="shared" si="138"/>
        <v>1170885.28</v>
      </c>
      <c r="R253" s="25">
        <f t="shared" si="139"/>
        <v>934774.12</v>
      </c>
      <c r="S253" s="25">
        <f t="shared" si="140"/>
        <v>823397.56</v>
      </c>
      <c r="T253" s="25">
        <f t="shared" si="141"/>
        <v>819882.3999999999</v>
      </c>
      <c r="U253" s="25">
        <f t="shared" si="142"/>
        <v>4638227.310998401</v>
      </c>
      <c r="V253" s="25">
        <f t="shared" si="143"/>
        <v>4815991.4466016</v>
      </c>
      <c r="W253" s="25">
        <f t="shared" si="144"/>
        <v>4237690.927389801</v>
      </c>
      <c r="X253" s="25">
        <f t="shared" si="145"/>
        <v>3704483.8609864</v>
      </c>
      <c r="Y253" s="25">
        <f t="shared" si="146"/>
        <v>3688665.8793107998</v>
      </c>
      <c r="AA253" s="61" t="s">
        <v>80</v>
      </c>
      <c r="AB253" s="61" t="s">
        <v>81</v>
      </c>
      <c r="AC253" s="103">
        <v>1046452</v>
      </c>
      <c r="AD253" s="93">
        <v>1066702</v>
      </c>
      <c r="AE253" s="93">
        <v>1211401</v>
      </c>
      <c r="AF253" s="93">
        <v>591975</v>
      </c>
      <c r="AG253" s="93">
        <v>744937</v>
      </c>
      <c r="AH253" s="104">
        <v>825845</v>
      </c>
      <c r="AI253" s="103">
        <v>4440804</v>
      </c>
      <c r="AJ253" s="93">
        <v>4815990.832</v>
      </c>
      <c r="AK253" s="93">
        <v>4815992</v>
      </c>
      <c r="AL253" s="93">
        <v>2646314.451</v>
      </c>
      <c r="AM253" s="93">
        <v>3059513.881</v>
      </c>
      <c r="AN253" s="104">
        <v>3383126.82</v>
      </c>
      <c r="AP253" s="25">
        <f t="shared" si="147"/>
        <v>1061032</v>
      </c>
      <c r="AQ253" s="25">
        <f t="shared" si="125"/>
        <v>1170885.28</v>
      </c>
      <c r="AR253" s="25">
        <f t="shared" si="126"/>
        <v>765414.28</v>
      </c>
      <c r="AS253" s="25">
        <f t="shared" si="127"/>
        <v>702107.64</v>
      </c>
      <c r="AT253" s="25">
        <f t="shared" si="128"/>
        <v>803190.76</v>
      </c>
      <c r="AU253" s="25">
        <f t="shared" si="148"/>
        <v>4638227.310998401</v>
      </c>
      <c r="AV253" s="25">
        <f t="shared" si="129"/>
        <v>4815991.4466016</v>
      </c>
      <c r="AW253" s="25">
        <f t="shared" si="130"/>
        <v>3674307.6737161996</v>
      </c>
      <c r="AX253" s="25">
        <f t="shared" si="131"/>
        <v>2863739.9910660004</v>
      </c>
      <c r="AY253" s="25">
        <f t="shared" si="149"/>
        <v>3229799.0095018</v>
      </c>
      <c r="BA253" s="61" t="s">
        <v>80</v>
      </c>
      <c r="BB253" s="61" t="s">
        <v>81</v>
      </c>
      <c r="BC253" s="103">
        <v>1046452</v>
      </c>
      <c r="BD253" s="93">
        <v>1066702</v>
      </c>
      <c r="BE253" s="93">
        <v>1211401</v>
      </c>
      <c r="BF253" s="93">
        <v>861043</v>
      </c>
      <c r="BG253" s="93">
        <v>1083021</v>
      </c>
      <c r="BH253" s="104">
        <v>1200413</v>
      </c>
      <c r="BI253" s="103">
        <v>4440804</v>
      </c>
      <c r="BJ253" s="93">
        <v>4815990.832</v>
      </c>
      <c r="BK253" s="93">
        <v>4815992</v>
      </c>
      <c r="BL253" s="93">
        <v>3848335.007</v>
      </c>
      <c r="BM253" s="93">
        <v>4449715.097</v>
      </c>
      <c r="BN253" s="104">
        <v>4815992</v>
      </c>
      <c r="BP253" s="25">
        <f t="shared" si="150"/>
        <v>1061032</v>
      </c>
      <c r="BQ253" s="25">
        <f t="shared" si="132"/>
        <v>1170885.28</v>
      </c>
      <c r="BR253" s="25">
        <f t="shared" si="133"/>
        <v>959143.24</v>
      </c>
      <c r="BS253" s="25">
        <f t="shared" si="134"/>
        <v>1020867.16</v>
      </c>
      <c r="BT253" s="25">
        <f t="shared" si="135"/>
        <v>1167543.24</v>
      </c>
      <c r="BU253" s="25">
        <f t="shared" si="151"/>
        <v>4638227.310998401</v>
      </c>
      <c r="BV253" s="25">
        <f t="shared" si="152"/>
        <v>4815991.4466016</v>
      </c>
      <c r="BW253" s="25">
        <f t="shared" si="153"/>
        <v>4306810.8902834</v>
      </c>
      <c r="BX253" s="25">
        <f t="shared" si="136"/>
        <v>4164781.210358</v>
      </c>
      <c r="BY253" s="25">
        <f t="shared" si="154"/>
        <v>4642450.003358601</v>
      </c>
      <c r="CA253" s="59">
        <f t="shared" si="155"/>
        <v>0</v>
      </c>
      <c r="CB253" s="59">
        <f t="shared" si="156"/>
        <v>0</v>
      </c>
      <c r="CC253" s="59">
        <f t="shared" si="157"/>
        <v>-193728.95999999996</v>
      </c>
      <c r="CD253" s="59">
        <f t="shared" si="158"/>
        <v>-318759.52</v>
      </c>
      <c r="CE253" s="59">
        <f t="shared" si="159"/>
        <v>-364352.48</v>
      </c>
      <c r="CF253" s="59">
        <f t="shared" si="160"/>
        <v>0</v>
      </c>
      <c r="CG253" s="59">
        <f t="shared" si="161"/>
        <v>0</v>
      </c>
      <c r="CH253" s="59">
        <f t="shared" si="162"/>
        <v>-632503.2165672006</v>
      </c>
      <c r="CI253" s="59">
        <f t="shared" si="163"/>
        <v>-1301041.2192919995</v>
      </c>
      <c r="CJ253" s="59">
        <f t="shared" si="164"/>
        <v>-1412650.9938568007</v>
      </c>
    </row>
    <row r="254" spans="1:88" ht="15">
      <c r="A254" s="61" t="s">
        <v>534</v>
      </c>
      <c r="B254" s="61" t="s">
        <v>535</v>
      </c>
      <c r="C254" s="80">
        <v>89686</v>
      </c>
      <c r="D254" s="67">
        <v>65208</v>
      </c>
      <c r="E254" s="75">
        <v>85359</v>
      </c>
      <c r="F254" s="76">
        <v>67089</v>
      </c>
      <c r="G254" s="75">
        <v>66689</v>
      </c>
      <c r="H254" s="76">
        <v>66477</v>
      </c>
      <c r="I254" s="82">
        <v>68500</v>
      </c>
      <c r="J254" s="69">
        <v>68500</v>
      </c>
      <c r="K254" s="77">
        <v>68500</v>
      </c>
      <c r="L254" s="78">
        <v>68500</v>
      </c>
      <c r="M254" s="77">
        <v>68500</v>
      </c>
      <c r="N254" s="78">
        <v>68500</v>
      </c>
      <c r="P254" s="25">
        <f t="shared" si="137"/>
        <v>72061.84</v>
      </c>
      <c r="Q254" s="25">
        <f t="shared" si="138"/>
        <v>79716.72</v>
      </c>
      <c r="R254" s="25">
        <f t="shared" si="139"/>
        <v>72204.6</v>
      </c>
      <c r="S254" s="25">
        <f t="shared" si="140"/>
        <v>66801</v>
      </c>
      <c r="T254" s="25">
        <f t="shared" si="141"/>
        <v>66536.36</v>
      </c>
      <c r="U254" s="25">
        <f t="shared" si="142"/>
        <v>68500</v>
      </c>
      <c r="V254" s="25">
        <f t="shared" si="143"/>
        <v>68500</v>
      </c>
      <c r="W254" s="25">
        <f t="shared" si="144"/>
        <v>68500</v>
      </c>
      <c r="X254" s="25">
        <f t="shared" si="145"/>
        <v>68500</v>
      </c>
      <c r="Y254" s="25">
        <f t="shared" si="146"/>
        <v>68500</v>
      </c>
      <c r="AA254" s="61" t="s">
        <v>534</v>
      </c>
      <c r="AB254" s="61" t="s">
        <v>535</v>
      </c>
      <c r="AC254" s="103">
        <v>89686</v>
      </c>
      <c r="AD254" s="93">
        <v>65208</v>
      </c>
      <c r="AE254" s="93">
        <v>85359</v>
      </c>
      <c r="AF254" s="93">
        <v>47110</v>
      </c>
      <c r="AG254" s="93">
        <v>49700</v>
      </c>
      <c r="AH254" s="104">
        <v>54255</v>
      </c>
      <c r="AI254" s="103">
        <v>68500</v>
      </c>
      <c r="AJ254" s="93">
        <v>68500</v>
      </c>
      <c r="AK254" s="93">
        <v>68500</v>
      </c>
      <c r="AL254" s="93">
        <v>68500</v>
      </c>
      <c r="AM254" s="93">
        <v>68500</v>
      </c>
      <c r="AN254" s="104">
        <v>68500</v>
      </c>
      <c r="AP254" s="25">
        <f t="shared" si="147"/>
        <v>72061.84</v>
      </c>
      <c r="AQ254" s="25">
        <f t="shared" si="125"/>
        <v>79716.72</v>
      </c>
      <c r="AR254" s="25">
        <f t="shared" si="126"/>
        <v>57819.72</v>
      </c>
      <c r="AS254" s="25">
        <f t="shared" si="127"/>
        <v>48974.8</v>
      </c>
      <c r="AT254" s="25">
        <f t="shared" si="128"/>
        <v>52979.6</v>
      </c>
      <c r="AU254" s="25">
        <f t="shared" si="148"/>
        <v>68500</v>
      </c>
      <c r="AV254" s="25">
        <f t="shared" si="129"/>
        <v>68500</v>
      </c>
      <c r="AW254" s="25">
        <f t="shared" si="130"/>
        <v>68500</v>
      </c>
      <c r="AX254" s="25">
        <f t="shared" si="131"/>
        <v>68500</v>
      </c>
      <c r="AY254" s="25">
        <f t="shared" si="149"/>
        <v>68500</v>
      </c>
      <c r="BA254" s="61" t="s">
        <v>534</v>
      </c>
      <c r="BB254" s="61" t="s">
        <v>535</v>
      </c>
      <c r="BC254" s="103">
        <v>89686</v>
      </c>
      <c r="BD254" s="93">
        <v>65208</v>
      </c>
      <c r="BE254" s="93">
        <v>85359</v>
      </c>
      <c r="BF254" s="93">
        <v>68532</v>
      </c>
      <c r="BG254" s="93">
        <v>72292</v>
      </c>
      <c r="BH254" s="104">
        <v>72931</v>
      </c>
      <c r="BI254" s="103">
        <v>68500</v>
      </c>
      <c r="BJ254" s="93">
        <v>68500</v>
      </c>
      <c r="BK254" s="93">
        <v>68500</v>
      </c>
      <c r="BL254" s="93">
        <v>68500</v>
      </c>
      <c r="BM254" s="93">
        <v>68500</v>
      </c>
      <c r="BN254" s="104">
        <v>68500</v>
      </c>
      <c r="BP254" s="25">
        <f t="shared" si="150"/>
        <v>72061.84</v>
      </c>
      <c r="BQ254" s="25">
        <f t="shared" si="132"/>
        <v>79716.72</v>
      </c>
      <c r="BR254" s="25">
        <f t="shared" si="133"/>
        <v>73243.56</v>
      </c>
      <c r="BS254" s="25">
        <f t="shared" si="134"/>
        <v>71239.2</v>
      </c>
      <c r="BT254" s="25">
        <f t="shared" si="135"/>
        <v>72752.08</v>
      </c>
      <c r="BU254" s="25">
        <f t="shared" si="151"/>
        <v>68500</v>
      </c>
      <c r="BV254" s="25">
        <f t="shared" si="152"/>
        <v>68500</v>
      </c>
      <c r="BW254" s="25">
        <f t="shared" si="153"/>
        <v>68500</v>
      </c>
      <c r="BX254" s="25">
        <f t="shared" si="136"/>
        <v>68500</v>
      </c>
      <c r="BY254" s="25">
        <f t="shared" si="154"/>
        <v>68500</v>
      </c>
      <c r="CA254" s="59">
        <f t="shared" si="155"/>
        <v>0</v>
      </c>
      <c r="CB254" s="59">
        <f t="shared" si="156"/>
        <v>0</v>
      </c>
      <c r="CC254" s="59">
        <f t="shared" si="157"/>
        <v>-15423.839999999997</v>
      </c>
      <c r="CD254" s="59">
        <f t="shared" si="158"/>
        <v>-22264.399999999994</v>
      </c>
      <c r="CE254" s="59">
        <f t="shared" si="159"/>
        <v>-19772.480000000003</v>
      </c>
      <c r="CF254" s="59">
        <f t="shared" si="160"/>
        <v>0</v>
      </c>
      <c r="CG254" s="59">
        <f t="shared" si="161"/>
        <v>0</v>
      </c>
      <c r="CH254" s="59">
        <f t="shared" si="162"/>
        <v>0</v>
      </c>
      <c r="CI254" s="59">
        <f t="shared" si="163"/>
        <v>0</v>
      </c>
      <c r="CJ254" s="59">
        <f t="shared" si="164"/>
        <v>0</v>
      </c>
    </row>
    <row r="255" spans="1:88" ht="15">
      <c r="A255" s="61" t="s">
        <v>110</v>
      </c>
      <c r="B255" s="61" t="s">
        <v>111</v>
      </c>
      <c r="C255" s="80">
        <v>1652000</v>
      </c>
      <c r="D255" s="67">
        <v>1770307</v>
      </c>
      <c r="E255" s="75">
        <v>2519981</v>
      </c>
      <c r="F255" s="76">
        <v>1740100</v>
      </c>
      <c r="G255" s="75">
        <v>1726844</v>
      </c>
      <c r="H255" s="76">
        <v>1719384</v>
      </c>
      <c r="I255" s="82">
        <v>21000000</v>
      </c>
      <c r="J255" s="69">
        <v>22000000</v>
      </c>
      <c r="K255" s="77">
        <v>22000000</v>
      </c>
      <c r="L255" s="78">
        <v>17403704.62</v>
      </c>
      <c r="M255" s="77">
        <v>17294695.794</v>
      </c>
      <c r="N255" s="78">
        <v>17253664.284</v>
      </c>
      <c r="P255" s="25">
        <f t="shared" si="137"/>
        <v>1737181.04</v>
      </c>
      <c r="Q255" s="25">
        <f t="shared" si="138"/>
        <v>2310072.28</v>
      </c>
      <c r="R255" s="25">
        <f t="shared" si="139"/>
        <v>1958466.6800000002</v>
      </c>
      <c r="S255" s="25">
        <f t="shared" si="140"/>
        <v>1730555.68</v>
      </c>
      <c r="T255" s="25">
        <f t="shared" si="141"/>
        <v>1721472.8</v>
      </c>
      <c r="U255" s="25">
        <f t="shared" si="142"/>
        <v>21526200</v>
      </c>
      <c r="V255" s="25">
        <f t="shared" si="143"/>
        <v>22000000</v>
      </c>
      <c r="W255" s="25">
        <f t="shared" si="144"/>
        <v>19581429.371044002</v>
      </c>
      <c r="X255" s="25">
        <f t="shared" si="145"/>
        <v>17346344.1757588</v>
      </c>
      <c r="Y255" s="25">
        <f t="shared" si="146"/>
        <v>17273105.013438</v>
      </c>
      <c r="AA255" s="61" t="s">
        <v>110</v>
      </c>
      <c r="AB255" s="61" t="s">
        <v>111</v>
      </c>
      <c r="AC255" s="103">
        <v>1652000</v>
      </c>
      <c r="AD255" s="93">
        <v>1770307</v>
      </c>
      <c r="AE255" s="93">
        <v>2519981</v>
      </c>
      <c r="AF255" s="93">
        <v>1200131</v>
      </c>
      <c r="AG255" s="93">
        <v>1474121</v>
      </c>
      <c r="AH255" s="104">
        <v>1663346</v>
      </c>
      <c r="AI255" s="103">
        <v>21000000</v>
      </c>
      <c r="AJ255" s="93">
        <v>22000000</v>
      </c>
      <c r="AK255" s="93">
        <v>22000000</v>
      </c>
      <c r="AL255" s="93">
        <v>11867961.102</v>
      </c>
      <c r="AM255" s="93">
        <v>13491714.193</v>
      </c>
      <c r="AN255" s="104">
        <v>14942037.265</v>
      </c>
      <c r="AP255" s="25">
        <f t="shared" si="147"/>
        <v>1737181.04</v>
      </c>
      <c r="AQ255" s="25">
        <f t="shared" si="125"/>
        <v>2310072.28</v>
      </c>
      <c r="AR255" s="25">
        <f t="shared" si="126"/>
        <v>1569689</v>
      </c>
      <c r="AS255" s="25">
        <f t="shared" si="127"/>
        <v>1397403.7999999998</v>
      </c>
      <c r="AT255" s="25">
        <f t="shared" si="128"/>
        <v>1610363</v>
      </c>
      <c r="AU255" s="25">
        <f t="shared" si="148"/>
        <v>21526200</v>
      </c>
      <c r="AV255" s="25">
        <f t="shared" si="129"/>
        <v>22000000</v>
      </c>
      <c r="AW255" s="25">
        <f t="shared" si="130"/>
        <v>16668521.1318724</v>
      </c>
      <c r="AX255" s="25">
        <f t="shared" si="131"/>
        <v>12722379.9784842</v>
      </c>
      <c r="AY255" s="25">
        <f t="shared" si="149"/>
        <v>14254874.1934864</v>
      </c>
      <c r="BA255" s="61" t="s">
        <v>110</v>
      </c>
      <c r="BB255" s="61" t="s">
        <v>111</v>
      </c>
      <c r="BC255" s="103">
        <v>1652000</v>
      </c>
      <c r="BD255" s="93">
        <v>1770307</v>
      </c>
      <c r="BE255" s="93">
        <v>2519981</v>
      </c>
      <c r="BF255" s="93">
        <v>1747474</v>
      </c>
      <c r="BG255" s="93">
        <v>2141347</v>
      </c>
      <c r="BH255" s="104">
        <v>2414887</v>
      </c>
      <c r="BI255" s="103">
        <v>21000000</v>
      </c>
      <c r="BJ255" s="93">
        <v>22000000</v>
      </c>
      <c r="BK255" s="93">
        <v>22000000</v>
      </c>
      <c r="BL255" s="93">
        <v>17938187.54</v>
      </c>
      <c r="BM255" s="93">
        <v>20403059.851999998</v>
      </c>
      <c r="BN255" s="104">
        <v>22000000</v>
      </c>
      <c r="BP255" s="25">
        <f t="shared" si="150"/>
        <v>1737181.04</v>
      </c>
      <c r="BQ255" s="25">
        <f t="shared" si="132"/>
        <v>2310072.28</v>
      </c>
      <c r="BR255" s="25">
        <f t="shared" si="133"/>
        <v>1963775.96</v>
      </c>
      <c r="BS255" s="25">
        <f t="shared" si="134"/>
        <v>2031062.5599999998</v>
      </c>
      <c r="BT255" s="25">
        <f t="shared" si="135"/>
        <v>2338295.8</v>
      </c>
      <c r="BU255" s="25">
        <f t="shared" si="151"/>
        <v>21526200</v>
      </c>
      <c r="BV255" s="25">
        <f t="shared" si="152"/>
        <v>22000000</v>
      </c>
      <c r="BW255" s="25">
        <f t="shared" si="153"/>
        <v>19862674.283547997</v>
      </c>
      <c r="BX255" s="25">
        <f t="shared" si="136"/>
        <v>19235203.350574397</v>
      </c>
      <c r="BY255" s="25">
        <f t="shared" si="154"/>
        <v>21243369.7578776</v>
      </c>
      <c r="CA255" s="59">
        <f t="shared" si="155"/>
        <v>0</v>
      </c>
      <c r="CB255" s="59">
        <f t="shared" si="156"/>
        <v>0</v>
      </c>
      <c r="CC255" s="59">
        <f t="shared" si="157"/>
        <v>-394086.95999999996</v>
      </c>
      <c r="CD255" s="59">
        <f t="shared" si="158"/>
        <v>-633658.76</v>
      </c>
      <c r="CE255" s="59">
        <f t="shared" si="159"/>
        <v>-727932.7999999998</v>
      </c>
      <c r="CF255" s="59">
        <f t="shared" si="160"/>
        <v>0</v>
      </c>
      <c r="CG255" s="59">
        <f t="shared" si="161"/>
        <v>0</v>
      </c>
      <c r="CH255" s="59">
        <f t="shared" si="162"/>
        <v>-3194153.151675597</v>
      </c>
      <c r="CI255" s="59">
        <f t="shared" si="163"/>
        <v>-6512823.372090196</v>
      </c>
      <c r="CJ255" s="59">
        <f t="shared" si="164"/>
        <v>-6988495.5643911995</v>
      </c>
    </row>
    <row r="256" spans="1:88" ht="15">
      <c r="A256" s="61" t="s">
        <v>602</v>
      </c>
      <c r="B256" s="61" t="s">
        <v>603</v>
      </c>
      <c r="C256" s="80">
        <v>8496585</v>
      </c>
      <c r="D256" s="67">
        <v>8863085</v>
      </c>
      <c r="E256" s="75">
        <v>10272788</v>
      </c>
      <c r="F256" s="76">
        <v>7209874</v>
      </c>
      <c r="G256" s="75">
        <v>7163918</v>
      </c>
      <c r="H256" s="76">
        <v>7144804</v>
      </c>
      <c r="I256" s="82">
        <v>2040653</v>
      </c>
      <c r="J256" s="69">
        <v>2582904</v>
      </c>
      <c r="K256" s="77">
        <v>2582904</v>
      </c>
      <c r="L256" s="78">
        <v>2582904</v>
      </c>
      <c r="M256" s="77">
        <v>2582904</v>
      </c>
      <c r="N256" s="78">
        <v>2582904</v>
      </c>
      <c r="P256" s="25">
        <f t="shared" si="137"/>
        <v>8760465</v>
      </c>
      <c r="Q256" s="25">
        <f t="shared" si="138"/>
        <v>9878071.16</v>
      </c>
      <c r="R256" s="25">
        <f t="shared" si="139"/>
        <v>8067489.92</v>
      </c>
      <c r="S256" s="25">
        <f t="shared" si="140"/>
        <v>7176785.68</v>
      </c>
      <c r="T256" s="25">
        <f t="shared" si="141"/>
        <v>7150155.92</v>
      </c>
      <c r="U256" s="25">
        <f t="shared" si="142"/>
        <v>2325985.4762</v>
      </c>
      <c r="V256" s="25">
        <f t="shared" si="143"/>
        <v>2582904</v>
      </c>
      <c r="W256" s="25">
        <f t="shared" si="144"/>
        <v>2582904</v>
      </c>
      <c r="X256" s="25">
        <f t="shared" si="145"/>
        <v>2582904</v>
      </c>
      <c r="Y256" s="25">
        <f t="shared" si="146"/>
        <v>2582904</v>
      </c>
      <c r="AA256" s="61" t="s">
        <v>602</v>
      </c>
      <c r="AB256" s="61" t="s">
        <v>603</v>
      </c>
      <c r="AC256" s="103">
        <v>8496585</v>
      </c>
      <c r="AD256" s="93">
        <v>8863085</v>
      </c>
      <c r="AE256" s="93">
        <v>10272788</v>
      </c>
      <c r="AF256" s="93">
        <v>5171156</v>
      </c>
      <c r="AG256" s="93">
        <v>5441926</v>
      </c>
      <c r="AH256" s="104">
        <v>5938216</v>
      </c>
      <c r="AI256" s="103">
        <v>2040653</v>
      </c>
      <c r="AJ256" s="93">
        <v>2582904</v>
      </c>
      <c r="AK256" s="93">
        <v>2582904</v>
      </c>
      <c r="AL256" s="93">
        <v>2582904</v>
      </c>
      <c r="AM256" s="93">
        <v>2582904</v>
      </c>
      <c r="AN256" s="104">
        <v>2582904</v>
      </c>
      <c r="AP256" s="25">
        <f t="shared" si="147"/>
        <v>8760465</v>
      </c>
      <c r="AQ256" s="25">
        <f t="shared" si="125"/>
        <v>9878071.16</v>
      </c>
      <c r="AR256" s="25">
        <f t="shared" si="126"/>
        <v>6599612.96</v>
      </c>
      <c r="AS256" s="25">
        <f t="shared" si="127"/>
        <v>5366110.4</v>
      </c>
      <c r="AT256" s="25">
        <f t="shared" si="128"/>
        <v>5799254.8</v>
      </c>
      <c r="AU256" s="25">
        <f t="shared" si="148"/>
        <v>2325985.4762</v>
      </c>
      <c r="AV256" s="25">
        <f t="shared" si="129"/>
        <v>2582904</v>
      </c>
      <c r="AW256" s="25">
        <f t="shared" si="130"/>
        <v>2582904</v>
      </c>
      <c r="AX256" s="25">
        <f t="shared" si="131"/>
        <v>2582904</v>
      </c>
      <c r="AY256" s="25">
        <f t="shared" si="149"/>
        <v>2582904</v>
      </c>
      <c r="BA256" s="61" t="s">
        <v>602</v>
      </c>
      <c r="BB256" s="61" t="s">
        <v>603</v>
      </c>
      <c r="BC256" s="103">
        <v>8496585</v>
      </c>
      <c r="BD256" s="93">
        <v>8863085</v>
      </c>
      <c r="BE256" s="93">
        <v>10272788</v>
      </c>
      <c r="BF256" s="93">
        <v>7520508</v>
      </c>
      <c r="BG256" s="93">
        <v>7914142</v>
      </c>
      <c r="BH256" s="104">
        <v>8635379</v>
      </c>
      <c r="BI256" s="103">
        <v>2040653</v>
      </c>
      <c r="BJ256" s="93">
        <v>2582904</v>
      </c>
      <c r="BK256" s="93">
        <v>2582904</v>
      </c>
      <c r="BL256" s="93">
        <v>2582904</v>
      </c>
      <c r="BM256" s="93">
        <v>2582904</v>
      </c>
      <c r="BN256" s="104">
        <v>2582904</v>
      </c>
      <c r="BP256" s="25">
        <f t="shared" si="150"/>
        <v>8760465</v>
      </c>
      <c r="BQ256" s="25">
        <f t="shared" si="132"/>
        <v>9878071.16</v>
      </c>
      <c r="BR256" s="25">
        <f t="shared" si="133"/>
        <v>8291146.4</v>
      </c>
      <c r="BS256" s="25">
        <f t="shared" si="134"/>
        <v>7803924.48</v>
      </c>
      <c r="BT256" s="25">
        <f t="shared" si="135"/>
        <v>8433432.64</v>
      </c>
      <c r="BU256" s="25">
        <f t="shared" si="151"/>
        <v>2325985.4762</v>
      </c>
      <c r="BV256" s="25">
        <f t="shared" si="152"/>
        <v>2582904</v>
      </c>
      <c r="BW256" s="25">
        <f t="shared" si="153"/>
        <v>2582904</v>
      </c>
      <c r="BX256" s="25">
        <f t="shared" si="136"/>
        <v>2582904</v>
      </c>
      <c r="BY256" s="25">
        <f t="shared" si="154"/>
        <v>2582904</v>
      </c>
      <c r="CA256" s="59">
        <f t="shared" si="155"/>
        <v>0</v>
      </c>
      <c r="CB256" s="59">
        <f t="shared" si="156"/>
        <v>0</v>
      </c>
      <c r="CC256" s="59">
        <f t="shared" si="157"/>
        <v>-1691533.4400000004</v>
      </c>
      <c r="CD256" s="59">
        <f t="shared" si="158"/>
        <v>-2437814.08</v>
      </c>
      <c r="CE256" s="59">
        <f t="shared" si="159"/>
        <v>-2634177.840000001</v>
      </c>
      <c r="CF256" s="59">
        <f t="shared" si="160"/>
        <v>0</v>
      </c>
      <c r="CG256" s="59">
        <f t="shared" si="161"/>
        <v>0</v>
      </c>
      <c r="CH256" s="59">
        <f t="shared" si="162"/>
        <v>0</v>
      </c>
      <c r="CI256" s="59">
        <f t="shared" si="163"/>
        <v>0</v>
      </c>
      <c r="CJ256" s="59">
        <f t="shared" si="164"/>
        <v>0</v>
      </c>
    </row>
    <row r="257" spans="1:88" ht="15">
      <c r="A257" s="61" t="s">
        <v>104</v>
      </c>
      <c r="B257" s="61" t="s">
        <v>105</v>
      </c>
      <c r="C257" s="80">
        <v>9936609</v>
      </c>
      <c r="D257" s="67">
        <v>10203210</v>
      </c>
      <c r="E257" s="75">
        <v>13615726</v>
      </c>
      <c r="F257" s="76">
        <v>9547717</v>
      </c>
      <c r="G257" s="75">
        <v>9497960</v>
      </c>
      <c r="H257" s="76">
        <v>9452638</v>
      </c>
      <c r="I257" s="82">
        <v>86000000</v>
      </c>
      <c r="J257" s="69">
        <v>86000000</v>
      </c>
      <c r="K257" s="77">
        <v>86000000</v>
      </c>
      <c r="L257" s="78">
        <v>81418687.696</v>
      </c>
      <c r="M257" s="77">
        <v>80887472.918</v>
      </c>
      <c r="N257" s="78">
        <v>80702371.551</v>
      </c>
      <c r="P257" s="25">
        <f t="shared" si="137"/>
        <v>10128561.72</v>
      </c>
      <c r="Q257" s="25">
        <f t="shared" si="138"/>
        <v>12660221.52</v>
      </c>
      <c r="R257" s="25">
        <f t="shared" si="139"/>
        <v>10686759.52</v>
      </c>
      <c r="S257" s="25">
        <f t="shared" si="140"/>
        <v>9511891.96</v>
      </c>
      <c r="T257" s="25">
        <f t="shared" si="141"/>
        <v>9465328.16</v>
      </c>
      <c r="U257" s="25">
        <f t="shared" si="142"/>
        <v>86000000</v>
      </c>
      <c r="V257" s="25">
        <f t="shared" si="143"/>
        <v>86000000</v>
      </c>
      <c r="W257" s="25">
        <f t="shared" si="144"/>
        <v>83589313.4656352</v>
      </c>
      <c r="X257" s="25">
        <f t="shared" si="145"/>
        <v>81139162.4798164</v>
      </c>
      <c r="Y257" s="25">
        <f t="shared" si="146"/>
        <v>80790072.5786846</v>
      </c>
      <c r="AA257" s="61" t="s">
        <v>104</v>
      </c>
      <c r="AB257" s="61" t="s">
        <v>105</v>
      </c>
      <c r="AC257" s="103">
        <v>9936609</v>
      </c>
      <c r="AD257" s="93">
        <v>10203210</v>
      </c>
      <c r="AE257" s="93">
        <v>13615726</v>
      </c>
      <c r="AF257" s="93">
        <v>6865311</v>
      </c>
      <c r="AG257" s="93">
        <v>7732374</v>
      </c>
      <c r="AH257" s="104">
        <v>8367207</v>
      </c>
      <c r="AI257" s="103">
        <v>86000000</v>
      </c>
      <c r="AJ257" s="93">
        <v>86000000</v>
      </c>
      <c r="AK257" s="93">
        <v>86000000</v>
      </c>
      <c r="AL257" s="93">
        <v>42602547.631</v>
      </c>
      <c r="AM257" s="93">
        <v>47968922.721</v>
      </c>
      <c r="AN257" s="104">
        <v>52835623.553</v>
      </c>
      <c r="AP257" s="25">
        <f t="shared" si="147"/>
        <v>10128561.72</v>
      </c>
      <c r="AQ257" s="25">
        <f t="shared" si="125"/>
        <v>12660221.52</v>
      </c>
      <c r="AR257" s="25">
        <f t="shared" si="126"/>
        <v>8755427.2</v>
      </c>
      <c r="AS257" s="25">
        <f t="shared" si="127"/>
        <v>7489596.359999999</v>
      </c>
      <c r="AT257" s="25">
        <f t="shared" si="128"/>
        <v>8189453.76</v>
      </c>
      <c r="AU257" s="25">
        <f t="shared" si="148"/>
        <v>86000000</v>
      </c>
      <c r="AV257" s="25">
        <f t="shared" si="129"/>
        <v>86000000</v>
      </c>
      <c r="AW257" s="25">
        <f t="shared" si="130"/>
        <v>63164260.5634322</v>
      </c>
      <c r="AX257" s="25">
        <f t="shared" si="131"/>
        <v>45426334.203357995</v>
      </c>
      <c r="AY257" s="25">
        <f t="shared" si="149"/>
        <v>50529780.6987984</v>
      </c>
      <c r="BA257" s="61" t="s">
        <v>104</v>
      </c>
      <c r="BB257" s="61" t="s">
        <v>105</v>
      </c>
      <c r="BC257" s="103">
        <v>9936609</v>
      </c>
      <c r="BD257" s="93">
        <v>10203210</v>
      </c>
      <c r="BE257" s="93">
        <v>13615726</v>
      </c>
      <c r="BF257" s="93">
        <v>9991682</v>
      </c>
      <c r="BG257" s="93">
        <v>11236367</v>
      </c>
      <c r="BH257" s="104">
        <v>12154285</v>
      </c>
      <c r="BI257" s="103">
        <v>86000000</v>
      </c>
      <c r="BJ257" s="93">
        <v>86000000</v>
      </c>
      <c r="BK257" s="93">
        <v>86000000</v>
      </c>
      <c r="BL257" s="93">
        <v>84339786.056</v>
      </c>
      <c r="BM257" s="93">
        <v>86000000</v>
      </c>
      <c r="BN257" s="104">
        <v>86000000</v>
      </c>
      <c r="BP257" s="25">
        <f t="shared" si="150"/>
        <v>10128561.72</v>
      </c>
      <c r="BQ257" s="25">
        <f t="shared" si="132"/>
        <v>12660221.52</v>
      </c>
      <c r="BR257" s="25">
        <f t="shared" si="133"/>
        <v>11006414.32</v>
      </c>
      <c r="BS257" s="25">
        <f t="shared" si="134"/>
        <v>10887855.2</v>
      </c>
      <c r="BT257" s="25">
        <f t="shared" si="135"/>
        <v>11897267.959999999</v>
      </c>
      <c r="BU257" s="25">
        <f t="shared" si="151"/>
        <v>86000000</v>
      </c>
      <c r="BV257" s="25">
        <f t="shared" si="152"/>
        <v>86000000</v>
      </c>
      <c r="BW257" s="25">
        <f t="shared" si="153"/>
        <v>85126395.4226672</v>
      </c>
      <c r="BX257" s="25">
        <f t="shared" si="136"/>
        <v>85213390.63333279</v>
      </c>
      <c r="BY257" s="25">
        <f t="shared" si="154"/>
        <v>86000000</v>
      </c>
      <c r="CA257" s="59">
        <f t="shared" si="155"/>
        <v>0</v>
      </c>
      <c r="CB257" s="59">
        <f t="shared" si="156"/>
        <v>0</v>
      </c>
      <c r="CC257" s="59">
        <f t="shared" si="157"/>
        <v>-2250987.120000001</v>
      </c>
      <c r="CD257" s="59">
        <f t="shared" si="158"/>
        <v>-3398258.84</v>
      </c>
      <c r="CE257" s="59">
        <f t="shared" si="159"/>
        <v>-3707814.1999999993</v>
      </c>
      <c r="CF257" s="59">
        <f t="shared" si="160"/>
        <v>0</v>
      </c>
      <c r="CG257" s="59">
        <f t="shared" si="161"/>
        <v>0</v>
      </c>
      <c r="CH257" s="59">
        <f t="shared" si="162"/>
        <v>-21962134.859235004</v>
      </c>
      <c r="CI257" s="59">
        <f t="shared" si="163"/>
        <v>-39787056.429974794</v>
      </c>
      <c r="CJ257" s="59">
        <f t="shared" si="164"/>
        <v>-35470219.3012016</v>
      </c>
    </row>
    <row r="258" spans="1:88" ht="15">
      <c r="A258" s="61" t="s">
        <v>368</v>
      </c>
      <c r="B258" s="61" t="s">
        <v>369</v>
      </c>
      <c r="C258" s="80">
        <v>383707</v>
      </c>
      <c r="D258" s="67">
        <v>409784</v>
      </c>
      <c r="E258" s="75">
        <v>475433</v>
      </c>
      <c r="F258" s="76">
        <v>336090</v>
      </c>
      <c r="G258" s="75">
        <v>333946</v>
      </c>
      <c r="H258" s="76">
        <v>333083</v>
      </c>
      <c r="I258" s="82">
        <v>150000</v>
      </c>
      <c r="J258" s="69">
        <v>150000</v>
      </c>
      <c r="K258" s="77">
        <v>150000</v>
      </c>
      <c r="L258" s="78">
        <v>150000</v>
      </c>
      <c r="M258" s="77">
        <v>150000</v>
      </c>
      <c r="N258" s="78">
        <v>150000</v>
      </c>
      <c r="P258" s="25">
        <f t="shared" si="137"/>
        <v>402482.44</v>
      </c>
      <c r="Q258" s="25">
        <f t="shared" si="138"/>
        <v>457051.28</v>
      </c>
      <c r="R258" s="25">
        <f t="shared" si="139"/>
        <v>375106.04000000004</v>
      </c>
      <c r="S258" s="25">
        <f t="shared" si="140"/>
        <v>334546.32</v>
      </c>
      <c r="T258" s="25">
        <f t="shared" si="141"/>
        <v>333324.64</v>
      </c>
      <c r="U258" s="25">
        <f t="shared" si="142"/>
        <v>150000</v>
      </c>
      <c r="V258" s="25">
        <f t="shared" si="143"/>
        <v>150000</v>
      </c>
      <c r="W258" s="25">
        <f t="shared" si="144"/>
        <v>150000</v>
      </c>
      <c r="X258" s="25">
        <f t="shared" si="145"/>
        <v>150000</v>
      </c>
      <c r="Y258" s="25">
        <f t="shared" si="146"/>
        <v>150000</v>
      </c>
      <c r="AA258" s="61" t="s">
        <v>368</v>
      </c>
      <c r="AB258" s="61" t="s">
        <v>369</v>
      </c>
      <c r="AC258" s="103">
        <v>383707</v>
      </c>
      <c r="AD258" s="93">
        <v>409784</v>
      </c>
      <c r="AE258" s="93">
        <v>475433</v>
      </c>
      <c r="AF258" s="93">
        <v>236076</v>
      </c>
      <c r="AG258" s="93">
        <v>254686</v>
      </c>
      <c r="AH258" s="104">
        <v>275499</v>
      </c>
      <c r="AI258" s="103">
        <v>150000</v>
      </c>
      <c r="AJ258" s="93">
        <v>150000</v>
      </c>
      <c r="AK258" s="93">
        <v>150000</v>
      </c>
      <c r="AL258" s="93">
        <v>150000</v>
      </c>
      <c r="AM258" s="93">
        <v>150000</v>
      </c>
      <c r="AN258" s="104">
        <v>150000</v>
      </c>
      <c r="AP258" s="25">
        <f t="shared" si="147"/>
        <v>402482.44</v>
      </c>
      <c r="AQ258" s="25">
        <f t="shared" si="125"/>
        <v>457051.28</v>
      </c>
      <c r="AR258" s="25">
        <f t="shared" si="126"/>
        <v>303095.96</v>
      </c>
      <c r="AS258" s="25">
        <f t="shared" si="127"/>
        <v>249475.2</v>
      </c>
      <c r="AT258" s="25">
        <f t="shared" si="128"/>
        <v>269671.36</v>
      </c>
      <c r="AU258" s="25">
        <f t="shared" si="148"/>
        <v>150000</v>
      </c>
      <c r="AV258" s="25">
        <f t="shared" si="129"/>
        <v>150000</v>
      </c>
      <c r="AW258" s="25">
        <f t="shared" si="130"/>
        <v>150000</v>
      </c>
      <c r="AX258" s="25">
        <f t="shared" si="131"/>
        <v>150000</v>
      </c>
      <c r="AY258" s="25">
        <f t="shared" si="149"/>
        <v>150000</v>
      </c>
      <c r="BA258" s="61" t="s">
        <v>368</v>
      </c>
      <c r="BB258" s="61" t="s">
        <v>369</v>
      </c>
      <c r="BC258" s="103">
        <v>383707</v>
      </c>
      <c r="BD258" s="93">
        <v>409784</v>
      </c>
      <c r="BE258" s="93">
        <v>475433</v>
      </c>
      <c r="BF258" s="93">
        <v>343325</v>
      </c>
      <c r="BG258" s="93">
        <v>370382</v>
      </c>
      <c r="BH258" s="104">
        <v>400647</v>
      </c>
      <c r="BI258" s="103">
        <v>150000</v>
      </c>
      <c r="BJ258" s="93">
        <v>150000</v>
      </c>
      <c r="BK258" s="93">
        <v>150000</v>
      </c>
      <c r="BL258" s="93">
        <v>150000</v>
      </c>
      <c r="BM258" s="93">
        <v>150000</v>
      </c>
      <c r="BN258" s="104">
        <v>150000</v>
      </c>
      <c r="BP258" s="25">
        <f t="shared" si="150"/>
        <v>402482.44</v>
      </c>
      <c r="BQ258" s="25">
        <f t="shared" si="132"/>
        <v>457051.28</v>
      </c>
      <c r="BR258" s="25">
        <f t="shared" si="133"/>
        <v>380315.24</v>
      </c>
      <c r="BS258" s="25">
        <f t="shared" si="134"/>
        <v>362806.04</v>
      </c>
      <c r="BT258" s="25">
        <f t="shared" si="135"/>
        <v>392172.8</v>
      </c>
      <c r="BU258" s="25">
        <f t="shared" si="151"/>
        <v>150000</v>
      </c>
      <c r="BV258" s="25">
        <f t="shared" si="152"/>
        <v>150000</v>
      </c>
      <c r="BW258" s="25">
        <f t="shared" si="153"/>
        <v>150000</v>
      </c>
      <c r="BX258" s="25">
        <f t="shared" si="136"/>
        <v>150000</v>
      </c>
      <c r="BY258" s="25">
        <f t="shared" si="154"/>
        <v>150000</v>
      </c>
      <c r="CA258" s="59">
        <f t="shared" si="155"/>
        <v>0</v>
      </c>
      <c r="CB258" s="59">
        <f t="shared" si="156"/>
        <v>0</v>
      </c>
      <c r="CC258" s="59">
        <f t="shared" si="157"/>
        <v>-77219.27999999997</v>
      </c>
      <c r="CD258" s="59">
        <f t="shared" si="158"/>
        <v>-113330.83999999997</v>
      </c>
      <c r="CE258" s="59">
        <f t="shared" si="159"/>
        <v>-122501.44</v>
      </c>
      <c r="CF258" s="59">
        <f t="shared" si="160"/>
        <v>0</v>
      </c>
      <c r="CG258" s="59">
        <f t="shared" si="161"/>
        <v>0</v>
      </c>
      <c r="CH258" s="59">
        <f t="shared" si="162"/>
        <v>0</v>
      </c>
      <c r="CI258" s="59">
        <f t="shared" si="163"/>
        <v>0</v>
      </c>
      <c r="CJ258" s="59">
        <f t="shared" si="164"/>
        <v>0</v>
      </c>
    </row>
    <row r="259" spans="1:88" ht="15">
      <c r="A259" s="61" t="s">
        <v>30</v>
      </c>
      <c r="B259" s="61" t="s">
        <v>31</v>
      </c>
      <c r="C259" s="80">
        <v>1619826</v>
      </c>
      <c r="D259" s="67">
        <v>1764553</v>
      </c>
      <c r="E259" s="75">
        <v>1786762</v>
      </c>
      <c r="F259" s="76">
        <v>1190799</v>
      </c>
      <c r="G259" s="75">
        <v>1184205</v>
      </c>
      <c r="H259" s="76">
        <v>1177434</v>
      </c>
      <c r="I259" s="82">
        <v>16990466</v>
      </c>
      <c r="J259" s="69">
        <v>17670085</v>
      </c>
      <c r="K259" s="77">
        <v>17670085</v>
      </c>
      <c r="L259" s="78">
        <v>15947665.425</v>
      </c>
      <c r="M259" s="77">
        <v>15844800.993999999</v>
      </c>
      <c r="N259" s="78">
        <v>15808160.376</v>
      </c>
      <c r="P259" s="25">
        <f t="shared" si="137"/>
        <v>1724029.44</v>
      </c>
      <c r="Q259" s="25">
        <f t="shared" si="138"/>
        <v>1780543.48</v>
      </c>
      <c r="R259" s="25">
        <f t="shared" si="139"/>
        <v>1357668.64</v>
      </c>
      <c r="S259" s="25">
        <f t="shared" si="140"/>
        <v>1186051.32</v>
      </c>
      <c r="T259" s="25">
        <f t="shared" si="141"/>
        <v>1179329.88</v>
      </c>
      <c r="U259" s="25">
        <f t="shared" si="142"/>
        <v>17348081.5178</v>
      </c>
      <c r="V259" s="25">
        <f t="shared" si="143"/>
        <v>17670085</v>
      </c>
      <c r="W259" s="25">
        <f t="shared" si="144"/>
        <v>16763747.819635</v>
      </c>
      <c r="X259" s="25">
        <f t="shared" si="145"/>
        <v>15893538.1614078</v>
      </c>
      <c r="Y259" s="25">
        <f t="shared" si="146"/>
        <v>15825520.700808398</v>
      </c>
      <c r="AA259" s="61" t="s">
        <v>30</v>
      </c>
      <c r="AB259" s="61" t="s">
        <v>31</v>
      </c>
      <c r="AC259" s="103">
        <v>1619826</v>
      </c>
      <c r="AD259" s="93">
        <v>1764553</v>
      </c>
      <c r="AE259" s="93">
        <v>1786762</v>
      </c>
      <c r="AF259" s="93">
        <v>773783</v>
      </c>
      <c r="AG259" s="93">
        <v>1071781</v>
      </c>
      <c r="AH259" s="104">
        <v>1224216</v>
      </c>
      <c r="AI259" s="103">
        <v>16990466</v>
      </c>
      <c r="AJ259" s="93">
        <v>17670085</v>
      </c>
      <c r="AK259" s="93">
        <v>17670085</v>
      </c>
      <c r="AL259" s="93">
        <v>10826348.965</v>
      </c>
      <c r="AM259" s="93">
        <v>12398253.299</v>
      </c>
      <c r="AN259" s="104">
        <v>13744301.337</v>
      </c>
      <c r="AP259" s="25">
        <f t="shared" si="147"/>
        <v>1724029.44</v>
      </c>
      <c r="AQ259" s="25">
        <f t="shared" si="125"/>
        <v>1780543.48</v>
      </c>
      <c r="AR259" s="25">
        <f t="shared" si="126"/>
        <v>1057417.12</v>
      </c>
      <c r="AS259" s="25">
        <f t="shared" si="127"/>
        <v>988341.5599999999</v>
      </c>
      <c r="AT259" s="25">
        <f t="shared" si="128"/>
        <v>1181534.2000000002</v>
      </c>
      <c r="AU259" s="25">
        <f t="shared" si="148"/>
        <v>17348081.5178</v>
      </c>
      <c r="AV259" s="25">
        <f t="shared" si="129"/>
        <v>17670085</v>
      </c>
      <c r="AW259" s="25">
        <f t="shared" si="130"/>
        <v>14068911.098383</v>
      </c>
      <c r="AX259" s="25">
        <f t="shared" si="131"/>
        <v>11653485.025550801</v>
      </c>
      <c r="AY259" s="25">
        <f t="shared" si="149"/>
        <v>13106543.7765956</v>
      </c>
      <c r="BA259" s="61" t="s">
        <v>30</v>
      </c>
      <c r="BB259" s="61" t="s">
        <v>31</v>
      </c>
      <c r="BC259" s="103">
        <v>1619826</v>
      </c>
      <c r="BD259" s="93">
        <v>1764553</v>
      </c>
      <c r="BE259" s="93">
        <v>1786762</v>
      </c>
      <c r="BF259" s="93">
        <v>1124656</v>
      </c>
      <c r="BG259" s="93">
        <v>1555223</v>
      </c>
      <c r="BH259" s="104">
        <v>1779849</v>
      </c>
      <c r="BI259" s="103">
        <v>16990466</v>
      </c>
      <c r="BJ259" s="93">
        <v>17670085</v>
      </c>
      <c r="BK259" s="93">
        <v>17670085</v>
      </c>
      <c r="BL259" s="93">
        <v>16370772.133</v>
      </c>
      <c r="BM259" s="93">
        <v>17670085</v>
      </c>
      <c r="BN259" s="104">
        <v>17670085</v>
      </c>
      <c r="BP259" s="25">
        <f t="shared" si="150"/>
        <v>1724029.44</v>
      </c>
      <c r="BQ259" s="25">
        <f t="shared" si="132"/>
        <v>1780543.48</v>
      </c>
      <c r="BR259" s="25">
        <f t="shared" si="133"/>
        <v>1310045.68</v>
      </c>
      <c r="BS259" s="25">
        <f t="shared" si="134"/>
        <v>1434664.2400000002</v>
      </c>
      <c r="BT259" s="25">
        <f t="shared" si="135"/>
        <v>1716953.7200000002</v>
      </c>
      <c r="BU259" s="25">
        <f t="shared" si="151"/>
        <v>17348081.5178</v>
      </c>
      <c r="BV259" s="25">
        <f t="shared" si="152"/>
        <v>17670085</v>
      </c>
      <c r="BW259" s="25">
        <f t="shared" si="153"/>
        <v>16986386.569384597</v>
      </c>
      <c r="BX259" s="25">
        <f t="shared" si="136"/>
        <v>17054470.5636154</v>
      </c>
      <c r="BY259" s="25">
        <f t="shared" si="154"/>
        <v>17670085</v>
      </c>
      <c r="CA259" s="59">
        <f t="shared" si="155"/>
        <v>0</v>
      </c>
      <c r="CB259" s="59">
        <f t="shared" si="156"/>
        <v>0</v>
      </c>
      <c r="CC259" s="59">
        <f t="shared" si="157"/>
        <v>-252628.55999999982</v>
      </c>
      <c r="CD259" s="59">
        <f t="shared" si="158"/>
        <v>-446322.6800000003</v>
      </c>
      <c r="CE259" s="59">
        <f t="shared" si="159"/>
        <v>-535419.52</v>
      </c>
      <c r="CF259" s="59">
        <f t="shared" si="160"/>
        <v>0</v>
      </c>
      <c r="CG259" s="59">
        <f t="shared" si="161"/>
        <v>0</v>
      </c>
      <c r="CH259" s="59">
        <f t="shared" si="162"/>
        <v>-2917475.471001597</v>
      </c>
      <c r="CI259" s="59">
        <f t="shared" si="163"/>
        <v>-5400985.538064599</v>
      </c>
      <c r="CJ259" s="59">
        <f t="shared" si="164"/>
        <v>-4563541.2234044</v>
      </c>
    </row>
    <row r="260" spans="1:88" ht="15">
      <c r="A260" s="61" t="s">
        <v>566</v>
      </c>
      <c r="B260" s="61" t="s">
        <v>567</v>
      </c>
      <c r="C260" s="80">
        <v>283027</v>
      </c>
      <c r="D260" s="67">
        <v>282290</v>
      </c>
      <c r="E260" s="75">
        <v>367540</v>
      </c>
      <c r="F260" s="76">
        <v>258430</v>
      </c>
      <c r="G260" s="75">
        <v>256780</v>
      </c>
      <c r="H260" s="76">
        <v>256076</v>
      </c>
      <c r="I260" s="82">
        <v>335000</v>
      </c>
      <c r="J260" s="69">
        <v>365000</v>
      </c>
      <c r="K260" s="77">
        <v>365000</v>
      </c>
      <c r="L260" s="78">
        <v>365000</v>
      </c>
      <c r="M260" s="77">
        <v>365000</v>
      </c>
      <c r="N260" s="78">
        <v>365000</v>
      </c>
      <c r="P260" s="25">
        <f t="shared" si="137"/>
        <v>282496.36</v>
      </c>
      <c r="Q260" s="25">
        <f t="shared" si="138"/>
        <v>343670</v>
      </c>
      <c r="R260" s="25">
        <f t="shared" si="139"/>
        <v>288980.80000000005</v>
      </c>
      <c r="S260" s="25">
        <f t="shared" si="140"/>
        <v>257242</v>
      </c>
      <c r="T260" s="25">
        <f t="shared" si="141"/>
        <v>256273.12</v>
      </c>
      <c r="U260" s="25">
        <f t="shared" si="142"/>
        <v>350786</v>
      </c>
      <c r="V260" s="25">
        <f t="shared" si="143"/>
        <v>365000</v>
      </c>
      <c r="W260" s="25">
        <f t="shared" si="144"/>
        <v>365000</v>
      </c>
      <c r="X260" s="25">
        <f t="shared" si="145"/>
        <v>365000</v>
      </c>
      <c r="Y260" s="25">
        <f t="shared" si="146"/>
        <v>365000</v>
      </c>
      <c r="AA260" s="61" t="s">
        <v>566</v>
      </c>
      <c r="AB260" s="61" t="s">
        <v>567</v>
      </c>
      <c r="AC260" s="103">
        <v>283027</v>
      </c>
      <c r="AD260" s="93">
        <v>282290</v>
      </c>
      <c r="AE260" s="93">
        <v>367540</v>
      </c>
      <c r="AF260" s="93">
        <v>182073</v>
      </c>
      <c r="AG260" s="93">
        <v>180536</v>
      </c>
      <c r="AH260" s="104">
        <v>198349</v>
      </c>
      <c r="AI260" s="103">
        <v>335000</v>
      </c>
      <c r="AJ260" s="93">
        <v>365000</v>
      </c>
      <c r="AK260" s="93">
        <v>365000</v>
      </c>
      <c r="AL260" s="93">
        <v>298796.73699999996</v>
      </c>
      <c r="AM260" s="93">
        <v>312001.16599999997</v>
      </c>
      <c r="AN260" s="104">
        <v>343635.632</v>
      </c>
      <c r="AP260" s="25">
        <f t="shared" si="147"/>
        <v>282496.36</v>
      </c>
      <c r="AQ260" s="25">
        <f t="shared" si="125"/>
        <v>343670</v>
      </c>
      <c r="AR260" s="25">
        <f t="shared" si="126"/>
        <v>234003.76</v>
      </c>
      <c r="AS260" s="25">
        <f t="shared" si="127"/>
        <v>180966.36</v>
      </c>
      <c r="AT260" s="25">
        <f t="shared" si="128"/>
        <v>193361.36</v>
      </c>
      <c r="AU260" s="25">
        <f t="shared" si="148"/>
        <v>350786</v>
      </c>
      <c r="AV260" s="25">
        <f t="shared" si="129"/>
        <v>365000</v>
      </c>
      <c r="AW260" s="25">
        <f t="shared" si="130"/>
        <v>330163.84300939995</v>
      </c>
      <c r="AX260" s="25">
        <f t="shared" si="131"/>
        <v>305744.9075398</v>
      </c>
      <c r="AY260" s="25">
        <f t="shared" si="149"/>
        <v>328647.22200919996</v>
      </c>
      <c r="BA260" s="61" t="s">
        <v>566</v>
      </c>
      <c r="BB260" s="61" t="s">
        <v>567</v>
      </c>
      <c r="BC260" s="103">
        <v>283027</v>
      </c>
      <c r="BD260" s="93">
        <v>282290</v>
      </c>
      <c r="BE260" s="93">
        <v>367540</v>
      </c>
      <c r="BF260" s="93">
        <v>264817</v>
      </c>
      <c r="BG260" s="93">
        <v>262541</v>
      </c>
      <c r="BH260" s="104">
        <v>288453</v>
      </c>
      <c r="BI260" s="103">
        <v>335000</v>
      </c>
      <c r="BJ260" s="93">
        <v>365000</v>
      </c>
      <c r="BK260" s="93">
        <v>365000</v>
      </c>
      <c r="BL260" s="93">
        <v>365000</v>
      </c>
      <c r="BM260" s="93">
        <v>365000</v>
      </c>
      <c r="BN260" s="104">
        <v>365000</v>
      </c>
      <c r="BP260" s="25">
        <f t="shared" si="150"/>
        <v>282496.36</v>
      </c>
      <c r="BQ260" s="25">
        <f t="shared" si="132"/>
        <v>343670</v>
      </c>
      <c r="BR260" s="25">
        <f t="shared" si="133"/>
        <v>293579.44</v>
      </c>
      <c r="BS260" s="25">
        <f t="shared" si="134"/>
        <v>263178.28</v>
      </c>
      <c r="BT260" s="25">
        <f t="shared" si="135"/>
        <v>281197.64</v>
      </c>
      <c r="BU260" s="25">
        <f t="shared" si="151"/>
        <v>350786</v>
      </c>
      <c r="BV260" s="25">
        <f t="shared" si="152"/>
        <v>365000</v>
      </c>
      <c r="BW260" s="25">
        <f t="shared" si="153"/>
        <v>365000</v>
      </c>
      <c r="BX260" s="25">
        <f t="shared" si="136"/>
        <v>365000</v>
      </c>
      <c r="BY260" s="25">
        <f t="shared" si="154"/>
        <v>365000</v>
      </c>
      <c r="CA260" s="59">
        <f t="shared" si="155"/>
        <v>0</v>
      </c>
      <c r="CB260" s="59">
        <f t="shared" si="156"/>
        <v>0</v>
      </c>
      <c r="CC260" s="59">
        <f t="shared" si="157"/>
        <v>-59575.67999999999</v>
      </c>
      <c r="CD260" s="59">
        <f t="shared" si="158"/>
        <v>-82211.92000000004</v>
      </c>
      <c r="CE260" s="59">
        <f t="shared" si="159"/>
        <v>-87836.28000000003</v>
      </c>
      <c r="CF260" s="59">
        <f t="shared" si="160"/>
        <v>0</v>
      </c>
      <c r="CG260" s="59">
        <f t="shared" si="161"/>
        <v>0</v>
      </c>
      <c r="CH260" s="59">
        <f t="shared" si="162"/>
        <v>-34836.15699060005</v>
      </c>
      <c r="CI260" s="59">
        <f t="shared" si="163"/>
        <v>-59255.092460200016</v>
      </c>
      <c r="CJ260" s="59">
        <f t="shared" si="164"/>
        <v>-36352.77799080004</v>
      </c>
    </row>
    <row r="261" spans="1:88" ht="15">
      <c r="A261" s="61" t="s">
        <v>164</v>
      </c>
      <c r="B261" s="61" t="s">
        <v>165</v>
      </c>
      <c r="C261" s="80">
        <v>230529</v>
      </c>
      <c r="D261" s="67">
        <v>302712</v>
      </c>
      <c r="E261" s="75">
        <v>417387</v>
      </c>
      <c r="F261" s="76">
        <v>283611</v>
      </c>
      <c r="G261" s="75">
        <v>282486</v>
      </c>
      <c r="H261" s="76">
        <v>280635</v>
      </c>
      <c r="I261" s="82">
        <v>2884468</v>
      </c>
      <c r="J261" s="69">
        <v>2971002</v>
      </c>
      <c r="K261" s="77">
        <v>2971002</v>
      </c>
      <c r="L261" s="78">
        <v>2389025.4</v>
      </c>
      <c r="M261" s="77">
        <v>2373079.921</v>
      </c>
      <c r="N261" s="78">
        <v>2368161.48</v>
      </c>
      <c r="P261" s="25">
        <f t="shared" si="137"/>
        <v>282500.76</v>
      </c>
      <c r="Q261" s="25">
        <f t="shared" si="138"/>
        <v>385278</v>
      </c>
      <c r="R261" s="25">
        <f t="shared" si="139"/>
        <v>321068.28</v>
      </c>
      <c r="S261" s="25">
        <f t="shared" si="140"/>
        <v>282801</v>
      </c>
      <c r="T261" s="25">
        <f t="shared" si="141"/>
        <v>281153.27999999997</v>
      </c>
      <c r="U261" s="25">
        <f t="shared" si="142"/>
        <v>2930002.1908</v>
      </c>
      <c r="V261" s="25">
        <f t="shared" si="143"/>
        <v>2971002</v>
      </c>
      <c r="W261" s="25">
        <f t="shared" si="144"/>
        <v>2664765.91308</v>
      </c>
      <c r="X261" s="25">
        <f t="shared" si="145"/>
        <v>2380634.8889502</v>
      </c>
      <c r="Y261" s="25">
        <f t="shared" si="146"/>
        <v>2370491.8373458</v>
      </c>
      <c r="AA261" s="61" t="s">
        <v>164</v>
      </c>
      <c r="AB261" s="61" t="s">
        <v>165</v>
      </c>
      <c r="AC261" s="103">
        <v>230529</v>
      </c>
      <c r="AD261" s="93">
        <v>302712</v>
      </c>
      <c r="AE261" s="93">
        <v>417387</v>
      </c>
      <c r="AF261" s="93">
        <v>199981</v>
      </c>
      <c r="AG261" s="93">
        <v>171394</v>
      </c>
      <c r="AH261" s="104">
        <v>183080</v>
      </c>
      <c r="AI261" s="103">
        <v>2884468</v>
      </c>
      <c r="AJ261" s="93">
        <v>2971002</v>
      </c>
      <c r="AK261" s="93">
        <v>2971002</v>
      </c>
      <c r="AL261" s="93">
        <v>1697377.65</v>
      </c>
      <c r="AM261" s="93">
        <v>1857752.115</v>
      </c>
      <c r="AN261" s="104">
        <v>2045375.134</v>
      </c>
      <c r="AP261" s="25">
        <f t="shared" si="147"/>
        <v>282500.76</v>
      </c>
      <c r="AQ261" s="25">
        <f t="shared" si="125"/>
        <v>385278</v>
      </c>
      <c r="AR261" s="25">
        <f t="shared" si="126"/>
        <v>260854.68000000002</v>
      </c>
      <c r="AS261" s="25">
        <f t="shared" si="127"/>
        <v>179398.36</v>
      </c>
      <c r="AT261" s="25">
        <f t="shared" si="128"/>
        <v>179807.92</v>
      </c>
      <c r="AU261" s="25">
        <f t="shared" si="148"/>
        <v>2930002.1908</v>
      </c>
      <c r="AV261" s="25">
        <f t="shared" si="129"/>
        <v>2971002</v>
      </c>
      <c r="AW261" s="25">
        <f t="shared" si="130"/>
        <v>2300820.86703</v>
      </c>
      <c r="AX261" s="25">
        <f t="shared" si="131"/>
        <v>1781766.693483</v>
      </c>
      <c r="AY261" s="25">
        <f t="shared" si="149"/>
        <v>1956479.3475978</v>
      </c>
      <c r="BA261" s="61" t="s">
        <v>164</v>
      </c>
      <c r="BB261" s="61" t="s">
        <v>165</v>
      </c>
      <c r="BC261" s="103">
        <v>230529</v>
      </c>
      <c r="BD261" s="93">
        <v>302712</v>
      </c>
      <c r="BE261" s="93">
        <v>417387</v>
      </c>
      <c r="BF261" s="93">
        <v>291488</v>
      </c>
      <c r="BG261" s="93">
        <v>250013</v>
      </c>
      <c r="BH261" s="104">
        <v>265800</v>
      </c>
      <c r="BI261" s="103">
        <v>2884468</v>
      </c>
      <c r="BJ261" s="93">
        <v>2971002</v>
      </c>
      <c r="BK261" s="93">
        <v>2971002</v>
      </c>
      <c r="BL261" s="93">
        <v>2467801.834</v>
      </c>
      <c r="BM261" s="93">
        <v>2700931.563</v>
      </c>
      <c r="BN261" s="104">
        <v>2971002</v>
      </c>
      <c r="BP261" s="25">
        <f t="shared" si="150"/>
        <v>282500.76</v>
      </c>
      <c r="BQ261" s="25">
        <f t="shared" si="132"/>
        <v>385278</v>
      </c>
      <c r="BR261" s="25">
        <f t="shared" si="133"/>
        <v>326739.72</v>
      </c>
      <c r="BS261" s="25">
        <f t="shared" si="134"/>
        <v>261626</v>
      </c>
      <c r="BT261" s="25">
        <f t="shared" si="135"/>
        <v>261379.64</v>
      </c>
      <c r="BU261" s="25">
        <f t="shared" si="151"/>
        <v>2930002.1908</v>
      </c>
      <c r="BV261" s="25">
        <f t="shared" si="152"/>
        <v>2971002</v>
      </c>
      <c r="BW261" s="25">
        <f t="shared" si="153"/>
        <v>2706218.0726507995</v>
      </c>
      <c r="BX261" s="25">
        <f t="shared" si="136"/>
        <v>2590474.6973997997</v>
      </c>
      <c r="BY261" s="25">
        <f t="shared" si="154"/>
        <v>2843042.6269494</v>
      </c>
      <c r="CA261" s="59">
        <f t="shared" si="155"/>
        <v>0</v>
      </c>
      <c r="CB261" s="59">
        <f t="shared" si="156"/>
        <v>0</v>
      </c>
      <c r="CC261" s="59">
        <f t="shared" si="157"/>
        <v>-65885.03999999995</v>
      </c>
      <c r="CD261" s="59">
        <f t="shared" si="158"/>
        <v>-82227.64000000001</v>
      </c>
      <c r="CE261" s="59">
        <f t="shared" si="159"/>
        <v>-81571.72</v>
      </c>
      <c r="CF261" s="59">
        <f t="shared" si="160"/>
        <v>0</v>
      </c>
      <c r="CG261" s="59">
        <f t="shared" si="161"/>
        <v>0</v>
      </c>
      <c r="CH261" s="59">
        <f t="shared" si="162"/>
        <v>-405397.2056207997</v>
      </c>
      <c r="CI261" s="59">
        <f t="shared" si="163"/>
        <v>-808708.0039167998</v>
      </c>
      <c r="CJ261" s="59">
        <f t="shared" si="164"/>
        <v>-886563.2793516002</v>
      </c>
    </row>
    <row r="262" spans="1:88" ht="15">
      <c r="A262" s="61" t="s">
        <v>396</v>
      </c>
      <c r="B262" s="61" t="s">
        <v>397</v>
      </c>
      <c r="C262" s="80">
        <v>0</v>
      </c>
      <c r="D262" s="67">
        <v>0</v>
      </c>
      <c r="E262" s="75">
        <v>0</v>
      </c>
      <c r="F262" s="76">
        <v>0</v>
      </c>
      <c r="G262" s="75">
        <v>0</v>
      </c>
      <c r="H262" s="76">
        <v>0</v>
      </c>
      <c r="I262" s="82">
        <v>599436</v>
      </c>
      <c r="J262" s="69">
        <v>625918</v>
      </c>
      <c r="K262" s="77">
        <v>625918</v>
      </c>
      <c r="L262" s="78">
        <v>509620</v>
      </c>
      <c r="M262" s="77">
        <v>506366</v>
      </c>
      <c r="N262" s="78">
        <v>505075</v>
      </c>
      <c r="P262" s="25">
        <f t="shared" si="137"/>
        <v>0</v>
      </c>
      <c r="Q262" s="25">
        <f t="shared" si="138"/>
        <v>0</v>
      </c>
      <c r="R262" s="25">
        <f t="shared" si="139"/>
        <v>0</v>
      </c>
      <c r="S262" s="25">
        <f t="shared" si="140"/>
        <v>0</v>
      </c>
      <c r="T262" s="25">
        <f t="shared" si="141"/>
        <v>0</v>
      </c>
      <c r="U262" s="25">
        <f t="shared" si="142"/>
        <v>613370.8284</v>
      </c>
      <c r="V262" s="25">
        <f t="shared" si="143"/>
        <v>625918</v>
      </c>
      <c r="W262" s="25">
        <f t="shared" si="144"/>
        <v>564721.9924</v>
      </c>
      <c r="X262" s="25">
        <f t="shared" si="145"/>
        <v>507907.7452</v>
      </c>
      <c r="Y262" s="25">
        <f t="shared" si="146"/>
        <v>505686.6758</v>
      </c>
      <c r="AA262" s="61" t="s">
        <v>396</v>
      </c>
      <c r="AB262" s="61" t="s">
        <v>397</v>
      </c>
      <c r="AC262" s="103">
        <v>0</v>
      </c>
      <c r="AD262" s="93">
        <v>0</v>
      </c>
      <c r="AE262" s="93">
        <v>0</v>
      </c>
      <c r="AF262" s="93">
        <v>0</v>
      </c>
      <c r="AG262" s="93">
        <v>0</v>
      </c>
      <c r="AH262" s="104">
        <v>0</v>
      </c>
      <c r="AI262" s="103">
        <v>599436</v>
      </c>
      <c r="AJ262" s="93">
        <v>625918</v>
      </c>
      <c r="AK262" s="93">
        <v>625918</v>
      </c>
      <c r="AL262" s="93">
        <v>357023</v>
      </c>
      <c r="AM262" s="93">
        <v>387935</v>
      </c>
      <c r="AN262" s="104">
        <v>432165</v>
      </c>
      <c r="AP262" s="25">
        <f t="shared" si="147"/>
        <v>0</v>
      </c>
      <c r="AQ262" s="25">
        <f t="shared" si="125"/>
        <v>0</v>
      </c>
      <c r="AR262" s="25">
        <f t="shared" si="126"/>
        <v>0</v>
      </c>
      <c r="AS262" s="25">
        <f t="shared" si="127"/>
        <v>0</v>
      </c>
      <c r="AT262" s="25">
        <f t="shared" si="128"/>
        <v>0</v>
      </c>
      <c r="AU262" s="25">
        <f t="shared" si="148"/>
        <v>613370.8284</v>
      </c>
      <c r="AV262" s="25">
        <f t="shared" si="129"/>
        <v>625918</v>
      </c>
      <c r="AW262" s="25">
        <f t="shared" si="130"/>
        <v>484425.451</v>
      </c>
      <c r="AX262" s="25">
        <f t="shared" si="131"/>
        <v>373288.8944</v>
      </c>
      <c r="AY262" s="25">
        <f t="shared" si="149"/>
        <v>411208.826</v>
      </c>
      <c r="BA262" s="61" t="s">
        <v>396</v>
      </c>
      <c r="BB262" s="61" t="s">
        <v>397</v>
      </c>
      <c r="BC262" s="103">
        <v>0</v>
      </c>
      <c r="BD262" s="93">
        <v>0</v>
      </c>
      <c r="BE262" s="93">
        <v>0</v>
      </c>
      <c r="BF262" s="93">
        <v>0</v>
      </c>
      <c r="BG262" s="93">
        <v>0</v>
      </c>
      <c r="BH262" s="104">
        <v>0</v>
      </c>
      <c r="BI262" s="103">
        <v>599436</v>
      </c>
      <c r="BJ262" s="93">
        <v>625918</v>
      </c>
      <c r="BK262" s="93">
        <v>625918</v>
      </c>
      <c r="BL262" s="93">
        <v>519212</v>
      </c>
      <c r="BM262" s="93">
        <v>564165</v>
      </c>
      <c r="BN262" s="104">
        <v>625918</v>
      </c>
      <c r="BP262" s="25">
        <f t="shared" si="150"/>
        <v>0</v>
      </c>
      <c r="BQ262" s="25">
        <f t="shared" si="132"/>
        <v>0</v>
      </c>
      <c r="BR262" s="25">
        <f t="shared" si="133"/>
        <v>0</v>
      </c>
      <c r="BS262" s="25">
        <f t="shared" si="134"/>
        <v>0</v>
      </c>
      <c r="BT262" s="25">
        <f t="shared" si="135"/>
        <v>0</v>
      </c>
      <c r="BU262" s="25">
        <f t="shared" si="151"/>
        <v>613370.8284</v>
      </c>
      <c r="BV262" s="25">
        <f t="shared" si="152"/>
        <v>625918</v>
      </c>
      <c r="BW262" s="25">
        <f t="shared" si="153"/>
        <v>569769.3028</v>
      </c>
      <c r="BX262" s="25">
        <f t="shared" si="136"/>
        <v>542866.2686000001</v>
      </c>
      <c r="BY262" s="25">
        <f t="shared" si="154"/>
        <v>596659.4286</v>
      </c>
      <c r="CA262" s="59">
        <f t="shared" si="155"/>
        <v>0</v>
      </c>
      <c r="CB262" s="59">
        <f t="shared" si="156"/>
        <v>0</v>
      </c>
      <c r="CC262" s="59">
        <f t="shared" si="157"/>
        <v>0</v>
      </c>
      <c r="CD262" s="59">
        <f t="shared" si="158"/>
        <v>0</v>
      </c>
      <c r="CE262" s="59">
        <f t="shared" si="159"/>
        <v>0</v>
      </c>
      <c r="CF262" s="59">
        <f t="shared" si="160"/>
        <v>0</v>
      </c>
      <c r="CG262" s="59">
        <f t="shared" si="161"/>
        <v>0</v>
      </c>
      <c r="CH262" s="59">
        <f t="shared" si="162"/>
        <v>-85343.85179999995</v>
      </c>
      <c r="CI262" s="59">
        <f t="shared" si="163"/>
        <v>-169577.37420000008</v>
      </c>
      <c r="CJ262" s="59">
        <f t="shared" si="164"/>
        <v>-185450.60259999998</v>
      </c>
    </row>
    <row r="263" spans="1:88" ht="15">
      <c r="A263" s="61" t="s">
        <v>438</v>
      </c>
      <c r="B263" s="61" t="s">
        <v>439</v>
      </c>
      <c r="C263" s="80">
        <v>364520</v>
      </c>
      <c r="D263" s="67">
        <v>394492</v>
      </c>
      <c r="E263" s="75">
        <v>439243</v>
      </c>
      <c r="F263" s="76">
        <v>299932</v>
      </c>
      <c r="G263" s="75">
        <v>298235</v>
      </c>
      <c r="H263" s="76">
        <v>297127</v>
      </c>
      <c r="I263" s="82">
        <v>1100000</v>
      </c>
      <c r="J263" s="69">
        <v>1100000</v>
      </c>
      <c r="K263" s="77">
        <v>1100000</v>
      </c>
      <c r="L263" s="78">
        <v>1100000</v>
      </c>
      <c r="M263" s="77">
        <v>1100000</v>
      </c>
      <c r="N263" s="78">
        <v>1100000</v>
      </c>
      <c r="P263" s="25">
        <f t="shared" si="137"/>
        <v>386099.83999999997</v>
      </c>
      <c r="Q263" s="25">
        <f t="shared" si="138"/>
        <v>426712.72</v>
      </c>
      <c r="R263" s="25">
        <f t="shared" si="139"/>
        <v>338939.07999999996</v>
      </c>
      <c r="S263" s="25">
        <f t="shared" si="140"/>
        <v>298710.16</v>
      </c>
      <c r="T263" s="25">
        <f t="shared" si="141"/>
        <v>297437.24</v>
      </c>
      <c r="U263" s="25">
        <f t="shared" si="142"/>
        <v>1100000</v>
      </c>
      <c r="V263" s="25">
        <f t="shared" si="143"/>
        <v>1100000</v>
      </c>
      <c r="W263" s="25">
        <f t="shared" si="144"/>
        <v>1100000</v>
      </c>
      <c r="X263" s="25">
        <f t="shared" si="145"/>
        <v>1100000</v>
      </c>
      <c r="Y263" s="25">
        <f t="shared" si="146"/>
        <v>1100000</v>
      </c>
      <c r="AA263" s="61" t="s">
        <v>438</v>
      </c>
      <c r="AB263" s="61" t="s">
        <v>439</v>
      </c>
      <c r="AC263" s="103">
        <v>364520</v>
      </c>
      <c r="AD263" s="93">
        <v>394492</v>
      </c>
      <c r="AE263" s="93">
        <v>439243</v>
      </c>
      <c r="AF263" s="93">
        <v>213433</v>
      </c>
      <c r="AG263" s="93">
        <v>185586</v>
      </c>
      <c r="AH263" s="104">
        <v>202969</v>
      </c>
      <c r="AI263" s="103">
        <v>1100000</v>
      </c>
      <c r="AJ263" s="93">
        <v>1100000</v>
      </c>
      <c r="AK263" s="93">
        <v>1100000</v>
      </c>
      <c r="AL263" s="93">
        <v>1041030.889</v>
      </c>
      <c r="AM263" s="93">
        <v>1100000</v>
      </c>
      <c r="AN263" s="104">
        <v>1100000</v>
      </c>
      <c r="AP263" s="25">
        <f t="shared" si="147"/>
        <v>386099.83999999997</v>
      </c>
      <c r="AQ263" s="25">
        <f aca="true" t="shared" si="165" ref="AQ263:AQ301">AD263*0.28+AE263*0.72</f>
        <v>426712.72</v>
      </c>
      <c r="AR263" s="25">
        <f aca="true" t="shared" si="166" ref="AR263:AR301">AE263*0.28+AF263*0.72</f>
        <v>276659.8</v>
      </c>
      <c r="AS263" s="25">
        <f aca="true" t="shared" si="167" ref="AS263:AS301">AF263*0.28+AG263*0.72</f>
        <v>193383.15999999997</v>
      </c>
      <c r="AT263" s="25">
        <f aca="true" t="shared" si="168" ref="AT263:AT301">AG263*0.28+AH263*0.72</f>
        <v>198101.76</v>
      </c>
      <c r="AU263" s="25">
        <f t="shared" si="148"/>
        <v>1100000</v>
      </c>
      <c r="AV263" s="25">
        <f aca="true" t="shared" si="169" ref="AV263:AV301">AJ263*0.4738+AK263*0.5262</f>
        <v>1100000</v>
      </c>
      <c r="AW263" s="25">
        <f aca="true" t="shared" si="170" ref="AW263:AW301">AK263*0.4738+AL263*0.5262</f>
        <v>1068970.4537918</v>
      </c>
      <c r="AX263" s="25">
        <f aca="true" t="shared" si="171" ref="AX263:AX301">AL263*0.4738+AM263*0.5262</f>
        <v>1072060.4352082</v>
      </c>
      <c r="AY263" s="25">
        <f t="shared" si="149"/>
        <v>1100000</v>
      </c>
      <c r="BA263" s="61" t="s">
        <v>438</v>
      </c>
      <c r="BB263" s="61" t="s">
        <v>439</v>
      </c>
      <c r="BC263" s="103">
        <v>364520</v>
      </c>
      <c r="BD263" s="93">
        <v>394492</v>
      </c>
      <c r="BE263" s="93">
        <v>439243</v>
      </c>
      <c r="BF263" s="93">
        <v>310769</v>
      </c>
      <c r="BG263" s="93">
        <v>269518</v>
      </c>
      <c r="BH263" s="104">
        <v>294960</v>
      </c>
      <c r="BI263" s="103">
        <v>1100000</v>
      </c>
      <c r="BJ263" s="93">
        <v>1100000</v>
      </c>
      <c r="BK263" s="93">
        <v>1100000</v>
      </c>
      <c r="BL263" s="93">
        <v>1100000</v>
      </c>
      <c r="BM263" s="93">
        <v>1100000</v>
      </c>
      <c r="BN263" s="104">
        <v>1100000</v>
      </c>
      <c r="BP263" s="25">
        <f t="shared" si="150"/>
        <v>386099.83999999997</v>
      </c>
      <c r="BQ263" s="25">
        <f aca="true" t="shared" si="172" ref="BQ263:BQ301">BD263*0.28+BE263*0.72</f>
        <v>426712.72</v>
      </c>
      <c r="BR263" s="25">
        <f aca="true" t="shared" si="173" ref="BR263:BR301">BE263*0.28+BF263*0.72</f>
        <v>346741.72</v>
      </c>
      <c r="BS263" s="25">
        <f aca="true" t="shared" si="174" ref="BS263:BS301">BF263*0.28+BG263*0.72</f>
        <v>281068.28</v>
      </c>
      <c r="BT263" s="25">
        <f aca="true" t="shared" si="175" ref="BT263:BT301">BG263*0.28+BH263*0.72</f>
        <v>287836.24</v>
      </c>
      <c r="BU263" s="25">
        <f t="shared" si="151"/>
        <v>1100000</v>
      </c>
      <c r="BV263" s="25">
        <f t="shared" si="152"/>
        <v>1100000</v>
      </c>
      <c r="BW263" s="25">
        <f t="shared" si="153"/>
        <v>1100000</v>
      </c>
      <c r="BX263" s="25">
        <f aca="true" t="shared" si="176" ref="BX263:BX301">BL263*0.4738+BM263*0.5262</f>
        <v>1100000</v>
      </c>
      <c r="BY263" s="25">
        <f t="shared" si="154"/>
        <v>1100000</v>
      </c>
      <c r="CA263" s="59">
        <f t="shared" si="155"/>
        <v>0</v>
      </c>
      <c r="CB263" s="59">
        <f t="shared" si="156"/>
        <v>0</v>
      </c>
      <c r="CC263" s="59">
        <f t="shared" si="157"/>
        <v>-70081.91999999998</v>
      </c>
      <c r="CD263" s="59">
        <f t="shared" si="158"/>
        <v>-87685.12000000005</v>
      </c>
      <c r="CE263" s="59">
        <f t="shared" si="159"/>
        <v>-89734.47999999998</v>
      </c>
      <c r="CF263" s="59">
        <f t="shared" si="160"/>
        <v>0</v>
      </c>
      <c r="CG263" s="59">
        <f t="shared" si="161"/>
        <v>0</v>
      </c>
      <c r="CH263" s="59">
        <f t="shared" si="162"/>
        <v>-31029.546208200045</v>
      </c>
      <c r="CI263" s="59">
        <f t="shared" si="163"/>
        <v>-27939.56479179999</v>
      </c>
      <c r="CJ263" s="59">
        <f t="shared" si="164"/>
        <v>0</v>
      </c>
    </row>
    <row r="264" spans="1:88" ht="15">
      <c r="A264" s="61" t="s">
        <v>492</v>
      </c>
      <c r="B264" s="61" t="s">
        <v>493</v>
      </c>
      <c r="C264" s="80">
        <v>842284</v>
      </c>
      <c r="D264" s="67">
        <v>894796</v>
      </c>
      <c r="E264" s="75">
        <v>1050469</v>
      </c>
      <c r="F264" s="76">
        <v>733357</v>
      </c>
      <c r="G264" s="75">
        <v>728749</v>
      </c>
      <c r="H264" s="76">
        <v>726457</v>
      </c>
      <c r="I264" s="82">
        <v>1640000</v>
      </c>
      <c r="J264" s="69">
        <v>1690224</v>
      </c>
      <c r="K264" s="77">
        <v>1690224</v>
      </c>
      <c r="L264" s="78">
        <v>1690224</v>
      </c>
      <c r="M264" s="77">
        <v>1690224</v>
      </c>
      <c r="N264" s="78">
        <v>1690224</v>
      </c>
      <c r="P264" s="25">
        <f aca="true" t="shared" si="177" ref="P264:P301">C264*0.28+D264*0.72</f>
        <v>880092.64</v>
      </c>
      <c r="Q264" s="25">
        <f aca="true" t="shared" si="178" ref="Q264:Q301">D264*0.28+E264*0.72</f>
        <v>1006880.5599999999</v>
      </c>
      <c r="R264" s="25">
        <f aca="true" t="shared" si="179" ref="R264:R301">E264*0.28+F264*0.72</f>
        <v>822148.3600000001</v>
      </c>
      <c r="S264" s="25">
        <f aca="true" t="shared" si="180" ref="S264:S301">F264*0.28+G264*0.72</f>
        <v>730039.24</v>
      </c>
      <c r="T264" s="25">
        <f aca="true" t="shared" si="181" ref="T264:T301">G264*0.28+H264*0.72</f>
        <v>727098.76</v>
      </c>
      <c r="U264" s="25">
        <f aca="true" t="shared" si="182" ref="U264:U301">I264*0.4738+J264*0.5262</f>
        <v>1666427.8688</v>
      </c>
      <c r="V264" s="25">
        <f aca="true" t="shared" si="183" ref="V264:V301">J264*0.4738+K264*0.5262</f>
        <v>1690224</v>
      </c>
      <c r="W264" s="25">
        <f aca="true" t="shared" si="184" ref="W264:W301">K264*0.4738+L264*0.5262</f>
        <v>1690224</v>
      </c>
      <c r="X264" s="25">
        <f aca="true" t="shared" si="185" ref="X264:X301">L264*0.4738+M264*0.5262</f>
        <v>1690224</v>
      </c>
      <c r="Y264" s="25">
        <f aca="true" t="shared" si="186" ref="Y264:Y301">M264*0.4738+N264*0.5262</f>
        <v>1690224</v>
      </c>
      <c r="AA264" s="61" t="s">
        <v>492</v>
      </c>
      <c r="AB264" s="61" t="s">
        <v>493</v>
      </c>
      <c r="AC264" s="103">
        <v>842284</v>
      </c>
      <c r="AD264" s="93">
        <v>894796</v>
      </c>
      <c r="AE264" s="93">
        <v>1050469</v>
      </c>
      <c r="AF264" s="93">
        <v>525304</v>
      </c>
      <c r="AG264" s="93">
        <v>538045</v>
      </c>
      <c r="AH264" s="104">
        <v>589468</v>
      </c>
      <c r="AI264" s="103">
        <v>1640000</v>
      </c>
      <c r="AJ264" s="93">
        <v>1690224</v>
      </c>
      <c r="AK264" s="93">
        <v>1690224</v>
      </c>
      <c r="AL264" s="93">
        <v>1406609.653</v>
      </c>
      <c r="AM264" s="93">
        <v>1530646.547</v>
      </c>
      <c r="AN264" s="104">
        <v>1686098.19</v>
      </c>
      <c r="AP264" s="25">
        <f aca="true" t="shared" si="187" ref="AP264:AP301">AC264*0.28+AD264*0.72</f>
        <v>880092.64</v>
      </c>
      <c r="AQ264" s="25">
        <f t="shared" si="165"/>
        <v>1006880.5599999999</v>
      </c>
      <c r="AR264" s="25">
        <f t="shared" si="166"/>
        <v>672350.2</v>
      </c>
      <c r="AS264" s="25">
        <f t="shared" si="167"/>
        <v>534477.52</v>
      </c>
      <c r="AT264" s="25">
        <f t="shared" si="168"/>
        <v>575069.5599999999</v>
      </c>
      <c r="AU264" s="25">
        <f aca="true" t="shared" si="188" ref="AU264:AU301">AI264*0.4738+AJ264*0.5262</f>
        <v>1666427.8688</v>
      </c>
      <c r="AV264" s="25">
        <f t="shared" si="169"/>
        <v>1690224</v>
      </c>
      <c r="AW264" s="25">
        <f t="shared" si="170"/>
        <v>1540986.1306085999</v>
      </c>
      <c r="AX264" s="25">
        <f t="shared" si="171"/>
        <v>1471877.8666228</v>
      </c>
      <c r="AY264" s="25">
        <f aca="true" t="shared" si="189" ref="AY264:AY301">AM264*0.4738+AN264*0.5262</f>
        <v>1612445.2015466</v>
      </c>
      <c r="BA264" s="61" t="s">
        <v>492</v>
      </c>
      <c r="BB264" s="61" t="s">
        <v>493</v>
      </c>
      <c r="BC264" s="103">
        <v>842284</v>
      </c>
      <c r="BD264" s="93">
        <v>894796</v>
      </c>
      <c r="BE264" s="93">
        <v>1050469</v>
      </c>
      <c r="BF264" s="93">
        <v>764131</v>
      </c>
      <c r="BG264" s="93">
        <v>782546</v>
      </c>
      <c r="BH264" s="104">
        <v>856896</v>
      </c>
      <c r="BI264" s="103">
        <v>1640000</v>
      </c>
      <c r="BJ264" s="93">
        <v>1690224</v>
      </c>
      <c r="BK264" s="93">
        <v>1690224</v>
      </c>
      <c r="BL264" s="93">
        <v>1690224</v>
      </c>
      <c r="BM264" s="93">
        <v>1690224</v>
      </c>
      <c r="BN264" s="104">
        <v>1690224</v>
      </c>
      <c r="BP264" s="25">
        <f aca="true" t="shared" si="190" ref="BP264:BP301">BC264*0.28+BD264*0.72</f>
        <v>880092.64</v>
      </c>
      <c r="BQ264" s="25">
        <f t="shared" si="172"/>
        <v>1006880.5599999999</v>
      </c>
      <c r="BR264" s="25">
        <f t="shared" si="173"/>
        <v>844305.6399999999</v>
      </c>
      <c r="BS264" s="25">
        <f t="shared" si="174"/>
        <v>777389.8</v>
      </c>
      <c r="BT264" s="25">
        <f t="shared" si="175"/>
        <v>836078</v>
      </c>
      <c r="BU264" s="25">
        <f aca="true" t="shared" si="191" ref="BU264:BU301">BI264*0.4738+BJ264*0.5262</f>
        <v>1666427.8688</v>
      </c>
      <c r="BV264" s="25">
        <f aca="true" t="shared" si="192" ref="BV264:BV301">BJ264*0.4738+BK264*0.5262</f>
        <v>1690224</v>
      </c>
      <c r="BW264" s="25">
        <f aca="true" t="shared" si="193" ref="BW264:BW301">BK264*0.4738+BL264*0.5262</f>
        <v>1690224</v>
      </c>
      <c r="BX264" s="25">
        <f t="shared" si="176"/>
        <v>1690224</v>
      </c>
      <c r="BY264" s="25">
        <f aca="true" t="shared" si="194" ref="BY264:BY301">BM264*0.4738+BN264*0.5262</f>
        <v>1690224</v>
      </c>
      <c r="CA264" s="59">
        <f aca="true" t="shared" si="195" ref="CA264:CA301">AP264-BP264</f>
        <v>0</v>
      </c>
      <c r="CB264" s="59">
        <f aca="true" t="shared" si="196" ref="CB264:CB301">AQ264-BQ264</f>
        <v>0</v>
      </c>
      <c r="CC264" s="59">
        <f aca="true" t="shared" si="197" ref="CC264:CC301">AR264-BR264</f>
        <v>-171955.43999999994</v>
      </c>
      <c r="CD264" s="59">
        <f aca="true" t="shared" si="198" ref="CD264:CD301">AS264-BS264</f>
        <v>-242912.28000000003</v>
      </c>
      <c r="CE264" s="59">
        <f aca="true" t="shared" si="199" ref="CE264:CE301">AT264-BT264</f>
        <v>-261008.44000000006</v>
      </c>
      <c r="CF264" s="59">
        <f aca="true" t="shared" si="200" ref="CF264:CF301">AU264-BU264</f>
        <v>0</v>
      </c>
      <c r="CG264" s="59">
        <f aca="true" t="shared" si="201" ref="CG264:CG301">AV264-BV264</f>
        <v>0</v>
      </c>
      <c r="CH264" s="59">
        <f aca="true" t="shared" si="202" ref="CH264:CH301">AW264-BW264</f>
        <v>-149237.86939140013</v>
      </c>
      <c r="CI264" s="59">
        <f aca="true" t="shared" si="203" ref="CI264:CI301">AX264-BX264</f>
        <v>-218346.1333772</v>
      </c>
      <c r="CJ264" s="59">
        <f aca="true" t="shared" si="204" ref="CJ264:CJ301">AY264-BY264</f>
        <v>-77778.79845339991</v>
      </c>
    </row>
    <row r="265" spans="1:88" ht="15">
      <c r="A265" s="61" t="s">
        <v>604</v>
      </c>
      <c r="B265" s="61" t="s">
        <v>605</v>
      </c>
      <c r="C265" s="80">
        <v>5430531</v>
      </c>
      <c r="D265" s="67">
        <v>5418974</v>
      </c>
      <c r="E265" s="75">
        <v>6228070</v>
      </c>
      <c r="F265" s="76">
        <v>4373476</v>
      </c>
      <c r="G265" s="75">
        <v>4345657</v>
      </c>
      <c r="H265" s="76">
        <v>4334045</v>
      </c>
      <c r="I265" s="82">
        <v>1203200</v>
      </c>
      <c r="J265" s="69">
        <v>1224400</v>
      </c>
      <c r="K265" s="77">
        <v>1224400</v>
      </c>
      <c r="L265" s="78">
        <v>1224400</v>
      </c>
      <c r="M265" s="77">
        <v>1224400</v>
      </c>
      <c r="N265" s="78">
        <v>1224400</v>
      </c>
      <c r="P265" s="25">
        <f t="shared" si="177"/>
        <v>5422209.96</v>
      </c>
      <c r="Q265" s="25">
        <f t="shared" si="178"/>
        <v>6001523.119999999</v>
      </c>
      <c r="R265" s="25">
        <f t="shared" si="179"/>
        <v>4892762.32</v>
      </c>
      <c r="S265" s="25">
        <f t="shared" si="180"/>
        <v>4353446.32</v>
      </c>
      <c r="T265" s="25">
        <f t="shared" si="181"/>
        <v>4337296.36</v>
      </c>
      <c r="U265" s="25">
        <f t="shared" si="182"/>
        <v>1214355.44</v>
      </c>
      <c r="V265" s="25">
        <f t="shared" si="183"/>
        <v>1224400</v>
      </c>
      <c r="W265" s="25">
        <f t="shared" si="184"/>
        <v>1224400</v>
      </c>
      <c r="X265" s="25">
        <f t="shared" si="185"/>
        <v>1224400</v>
      </c>
      <c r="Y265" s="25">
        <f t="shared" si="186"/>
        <v>1224400</v>
      </c>
      <c r="AA265" s="61" t="s">
        <v>604</v>
      </c>
      <c r="AB265" s="61" t="s">
        <v>605</v>
      </c>
      <c r="AC265" s="103">
        <v>5430531</v>
      </c>
      <c r="AD265" s="93">
        <v>5418974</v>
      </c>
      <c r="AE265" s="93">
        <v>6228070</v>
      </c>
      <c r="AF265" s="93">
        <v>3154236</v>
      </c>
      <c r="AG265" s="93">
        <v>3392869</v>
      </c>
      <c r="AH265" s="104">
        <v>3716505</v>
      </c>
      <c r="AI265" s="103">
        <v>1203200</v>
      </c>
      <c r="AJ265" s="93">
        <v>1224400</v>
      </c>
      <c r="AK265" s="93">
        <v>1224400</v>
      </c>
      <c r="AL265" s="93">
        <v>1224400</v>
      </c>
      <c r="AM265" s="93">
        <v>1224400</v>
      </c>
      <c r="AN265" s="104">
        <v>1224400</v>
      </c>
      <c r="AP265" s="25">
        <f t="shared" si="187"/>
        <v>5422209.96</v>
      </c>
      <c r="AQ265" s="25">
        <f t="shared" si="165"/>
        <v>6001523.119999999</v>
      </c>
      <c r="AR265" s="25">
        <f t="shared" si="166"/>
        <v>4014909.52</v>
      </c>
      <c r="AS265" s="25">
        <f t="shared" si="167"/>
        <v>3326051.76</v>
      </c>
      <c r="AT265" s="25">
        <f t="shared" si="168"/>
        <v>3625886.92</v>
      </c>
      <c r="AU265" s="25">
        <f t="shared" si="188"/>
        <v>1214355.44</v>
      </c>
      <c r="AV265" s="25">
        <f t="shared" si="169"/>
        <v>1224400</v>
      </c>
      <c r="AW265" s="25">
        <f t="shared" si="170"/>
        <v>1224400</v>
      </c>
      <c r="AX265" s="25">
        <f t="shared" si="171"/>
        <v>1224400</v>
      </c>
      <c r="AY265" s="25">
        <f t="shared" si="189"/>
        <v>1224400</v>
      </c>
      <c r="BA265" s="61" t="s">
        <v>604</v>
      </c>
      <c r="BB265" s="61" t="s">
        <v>605</v>
      </c>
      <c r="BC265" s="103">
        <v>5430531</v>
      </c>
      <c r="BD265" s="93">
        <v>5418974</v>
      </c>
      <c r="BE265" s="93">
        <v>6228070</v>
      </c>
      <c r="BF265" s="93">
        <v>4587293</v>
      </c>
      <c r="BG265" s="93">
        <v>4934169</v>
      </c>
      <c r="BH265" s="104">
        <v>5404628</v>
      </c>
      <c r="BI265" s="103">
        <v>1203200</v>
      </c>
      <c r="BJ265" s="93">
        <v>1224400</v>
      </c>
      <c r="BK265" s="93">
        <v>1224400</v>
      </c>
      <c r="BL265" s="93">
        <v>1224400</v>
      </c>
      <c r="BM265" s="93">
        <v>1224400</v>
      </c>
      <c r="BN265" s="104">
        <v>1224400</v>
      </c>
      <c r="BP265" s="25">
        <f t="shared" si="190"/>
        <v>5422209.96</v>
      </c>
      <c r="BQ265" s="25">
        <f t="shared" si="172"/>
        <v>6001523.119999999</v>
      </c>
      <c r="BR265" s="25">
        <f t="shared" si="173"/>
        <v>5046710.5600000005</v>
      </c>
      <c r="BS265" s="25">
        <f t="shared" si="174"/>
        <v>4837043.72</v>
      </c>
      <c r="BT265" s="25">
        <f t="shared" si="175"/>
        <v>5272899.4799999995</v>
      </c>
      <c r="BU265" s="25">
        <f t="shared" si="191"/>
        <v>1214355.44</v>
      </c>
      <c r="BV265" s="25">
        <f t="shared" si="192"/>
        <v>1224400</v>
      </c>
      <c r="BW265" s="25">
        <f t="shared" si="193"/>
        <v>1224400</v>
      </c>
      <c r="BX265" s="25">
        <f t="shared" si="176"/>
        <v>1224400</v>
      </c>
      <c r="BY265" s="25">
        <f t="shared" si="194"/>
        <v>1224400</v>
      </c>
      <c r="CA265" s="59">
        <f t="shared" si="195"/>
        <v>0</v>
      </c>
      <c r="CB265" s="59">
        <f t="shared" si="196"/>
        <v>0</v>
      </c>
      <c r="CC265" s="59">
        <f t="shared" si="197"/>
        <v>-1031801.0400000005</v>
      </c>
      <c r="CD265" s="59">
        <f t="shared" si="198"/>
        <v>-1510991.96</v>
      </c>
      <c r="CE265" s="59">
        <f t="shared" si="199"/>
        <v>-1647012.5599999996</v>
      </c>
      <c r="CF265" s="59">
        <f t="shared" si="200"/>
        <v>0</v>
      </c>
      <c r="CG265" s="59">
        <f t="shared" si="201"/>
        <v>0</v>
      </c>
      <c r="CH265" s="59">
        <f t="shared" si="202"/>
        <v>0</v>
      </c>
      <c r="CI265" s="59">
        <f t="shared" si="203"/>
        <v>0</v>
      </c>
      <c r="CJ265" s="59">
        <f t="shared" si="204"/>
        <v>0</v>
      </c>
    </row>
    <row r="266" spans="1:88" ht="15">
      <c r="A266" s="61" t="s">
        <v>554</v>
      </c>
      <c r="B266" s="61" t="s">
        <v>555</v>
      </c>
      <c r="C266" s="80">
        <v>108078</v>
      </c>
      <c r="D266" s="67">
        <v>117958</v>
      </c>
      <c r="E266" s="75">
        <v>144473</v>
      </c>
      <c r="F266" s="76">
        <v>101634</v>
      </c>
      <c r="G266" s="75">
        <v>100932</v>
      </c>
      <c r="H266" s="76">
        <v>100457</v>
      </c>
      <c r="I266" s="82">
        <v>684355</v>
      </c>
      <c r="J266" s="69">
        <v>688031</v>
      </c>
      <c r="K266" s="77">
        <v>688031</v>
      </c>
      <c r="L266" s="78">
        <v>627766.329</v>
      </c>
      <c r="M266" s="77">
        <v>623808.86</v>
      </c>
      <c r="N266" s="78">
        <v>622437.341</v>
      </c>
      <c r="P266" s="25">
        <f t="shared" si="177"/>
        <v>115191.6</v>
      </c>
      <c r="Q266" s="25">
        <f t="shared" si="178"/>
        <v>137048.8</v>
      </c>
      <c r="R266" s="25">
        <f t="shared" si="179"/>
        <v>113628.92</v>
      </c>
      <c r="S266" s="25">
        <f t="shared" si="180"/>
        <v>101128.56</v>
      </c>
      <c r="T266" s="25">
        <f t="shared" si="181"/>
        <v>100590</v>
      </c>
      <c r="U266" s="25">
        <f t="shared" si="182"/>
        <v>686289.3112</v>
      </c>
      <c r="V266" s="25">
        <f t="shared" si="183"/>
        <v>688031</v>
      </c>
      <c r="W266" s="25">
        <f t="shared" si="184"/>
        <v>656319.7301198</v>
      </c>
      <c r="X266" s="25">
        <f t="shared" si="185"/>
        <v>625683.9088122</v>
      </c>
      <c r="Y266" s="25">
        <f t="shared" si="186"/>
        <v>623087.1667022</v>
      </c>
      <c r="AA266" s="61" t="s">
        <v>554</v>
      </c>
      <c r="AB266" s="61" t="s">
        <v>555</v>
      </c>
      <c r="AC266" s="103">
        <v>108078</v>
      </c>
      <c r="AD266" s="93">
        <v>117958</v>
      </c>
      <c r="AE266" s="93">
        <v>144473</v>
      </c>
      <c r="AF266" s="93">
        <v>71121</v>
      </c>
      <c r="AG266" s="93">
        <v>44572</v>
      </c>
      <c r="AH266" s="104">
        <v>46765</v>
      </c>
      <c r="AI266" s="103">
        <v>684355</v>
      </c>
      <c r="AJ266" s="93">
        <v>688031</v>
      </c>
      <c r="AK266" s="93">
        <v>688031</v>
      </c>
      <c r="AL266" s="93">
        <v>445184.725</v>
      </c>
      <c r="AM266" s="93">
        <v>466158.921</v>
      </c>
      <c r="AN266" s="104">
        <v>512442.246</v>
      </c>
      <c r="AP266" s="25">
        <f t="shared" si="187"/>
        <v>115191.6</v>
      </c>
      <c r="AQ266" s="25">
        <f t="shared" si="165"/>
        <v>137048.8</v>
      </c>
      <c r="AR266" s="25">
        <f t="shared" si="166"/>
        <v>91659.56</v>
      </c>
      <c r="AS266" s="25">
        <f t="shared" si="167"/>
        <v>52005.72</v>
      </c>
      <c r="AT266" s="25">
        <f t="shared" si="168"/>
        <v>46150.96</v>
      </c>
      <c r="AU266" s="25">
        <f t="shared" si="188"/>
        <v>686289.3112</v>
      </c>
      <c r="AV266" s="25">
        <f t="shared" si="169"/>
        <v>688031</v>
      </c>
      <c r="AW266" s="25">
        <f t="shared" si="170"/>
        <v>560245.290095</v>
      </c>
      <c r="AX266" s="25">
        <f t="shared" si="171"/>
        <v>456221.3469352</v>
      </c>
      <c r="AY266" s="25">
        <f t="shared" si="189"/>
        <v>490513.2066149999</v>
      </c>
      <c r="BA266" s="61" t="s">
        <v>554</v>
      </c>
      <c r="BB266" s="61" t="s">
        <v>555</v>
      </c>
      <c r="BC266" s="103">
        <v>108078</v>
      </c>
      <c r="BD266" s="93">
        <v>117958</v>
      </c>
      <c r="BE266" s="93">
        <v>144473</v>
      </c>
      <c r="BF266" s="93">
        <v>103396</v>
      </c>
      <c r="BG266" s="93">
        <v>64972</v>
      </c>
      <c r="BH266" s="104">
        <v>67934</v>
      </c>
      <c r="BI266" s="103">
        <v>684355</v>
      </c>
      <c r="BJ266" s="93">
        <v>688031</v>
      </c>
      <c r="BK266" s="93">
        <v>688031</v>
      </c>
      <c r="BL266" s="93">
        <v>647456.711</v>
      </c>
      <c r="BM266" s="93">
        <v>677774.183</v>
      </c>
      <c r="BN266" s="104">
        <v>688031</v>
      </c>
      <c r="BP266" s="25">
        <f t="shared" si="190"/>
        <v>115191.6</v>
      </c>
      <c r="BQ266" s="25">
        <f t="shared" si="172"/>
        <v>137048.8</v>
      </c>
      <c r="BR266" s="25">
        <f t="shared" si="173"/>
        <v>114897.56</v>
      </c>
      <c r="BS266" s="25">
        <f t="shared" si="174"/>
        <v>75730.72</v>
      </c>
      <c r="BT266" s="25">
        <f t="shared" si="175"/>
        <v>67104.64</v>
      </c>
      <c r="BU266" s="25">
        <f t="shared" si="191"/>
        <v>686289.3112</v>
      </c>
      <c r="BV266" s="25">
        <f t="shared" si="192"/>
        <v>688031</v>
      </c>
      <c r="BW266" s="25">
        <f t="shared" si="193"/>
        <v>666680.8091281999</v>
      </c>
      <c r="BX266" s="25">
        <f t="shared" si="176"/>
        <v>663409.7647664</v>
      </c>
      <c r="BY266" s="25">
        <f t="shared" si="194"/>
        <v>683171.3201053999</v>
      </c>
      <c r="CA266" s="59">
        <f t="shared" si="195"/>
        <v>0</v>
      </c>
      <c r="CB266" s="59">
        <f t="shared" si="196"/>
        <v>0</v>
      </c>
      <c r="CC266" s="59">
        <f t="shared" si="197"/>
        <v>-23238</v>
      </c>
      <c r="CD266" s="59">
        <f t="shared" si="198"/>
        <v>-23725</v>
      </c>
      <c r="CE266" s="59">
        <f t="shared" si="199"/>
        <v>-20953.68</v>
      </c>
      <c r="CF266" s="59">
        <f t="shared" si="200"/>
        <v>0</v>
      </c>
      <c r="CG266" s="59">
        <f t="shared" si="201"/>
        <v>0</v>
      </c>
      <c r="CH266" s="59">
        <f t="shared" si="202"/>
        <v>-106435.51903319999</v>
      </c>
      <c r="CI266" s="59">
        <f t="shared" si="203"/>
        <v>-207188.4178312</v>
      </c>
      <c r="CJ266" s="59">
        <f t="shared" si="204"/>
        <v>-192658.11349040002</v>
      </c>
    </row>
    <row r="267" spans="1:88" ht="15">
      <c r="A267" s="61" t="s">
        <v>294</v>
      </c>
      <c r="B267" s="61" t="s">
        <v>295</v>
      </c>
      <c r="C267" s="80">
        <v>303277</v>
      </c>
      <c r="D267" s="67">
        <v>400469</v>
      </c>
      <c r="E267" s="75">
        <v>419274</v>
      </c>
      <c r="F267" s="76">
        <v>290032</v>
      </c>
      <c r="G267" s="75">
        <v>288293</v>
      </c>
      <c r="H267" s="76">
        <v>287366</v>
      </c>
      <c r="I267" s="82">
        <v>1110000</v>
      </c>
      <c r="J267" s="69">
        <v>1110000</v>
      </c>
      <c r="K267" s="77">
        <v>1110000</v>
      </c>
      <c r="L267" s="78">
        <v>1110000</v>
      </c>
      <c r="M267" s="77">
        <v>1110000</v>
      </c>
      <c r="N267" s="78">
        <v>1110000</v>
      </c>
      <c r="P267" s="25">
        <f t="shared" si="177"/>
        <v>373255.24</v>
      </c>
      <c r="Q267" s="25">
        <f t="shared" si="178"/>
        <v>414008.6</v>
      </c>
      <c r="R267" s="25">
        <f t="shared" si="179"/>
        <v>326219.76</v>
      </c>
      <c r="S267" s="25">
        <f t="shared" si="180"/>
        <v>288779.92</v>
      </c>
      <c r="T267" s="25">
        <f t="shared" si="181"/>
        <v>287625.56</v>
      </c>
      <c r="U267" s="25">
        <f t="shared" si="182"/>
        <v>1110000</v>
      </c>
      <c r="V267" s="25">
        <f t="shared" si="183"/>
        <v>1110000</v>
      </c>
      <c r="W267" s="25">
        <f t="shared" si="184"/>
        <v>1110000</v>
      </c>
      <c r="X267" s="25">
        <f t="shared" si="185"/>
        <v>1110000</v>
      </c>
      <c r="Y267" s="25">
        <f t="shared" si="186"/>
        <v>1110000</v>
      </c>
      <c r="AA267" s="61" t="s">
        <v>294</v>
      </c>
      <c r="AB267" s="61" t="s">
        <v>295</v>
      </c>
      <c r="AC267" s="103">
        <v>303277</v>
      </c>
      <c r="AD267" s="93">
        <v>400469</v>
      </c>
      <c r="AE267" s="93">
        <v>419274</v>
      </c>
      <c r="AF267" s="93">
        <v>205149</v>
      </c>
      <c r="AG267" s="93">
        <v>174267</v>
      </c>
      <c r="AH267" s="104">
        <v>193991</v>
      </c>
      <c r="AI267" s="103">
        <v>1110000</v>
      </c>
      <c r="AJ267" s="93">
        <v>1110000</v>
      </c>
      <c r="AK267" s="93">
        <v>1110000</v>
      </c>
      <c r="AL267" s="93">
        <v>856143.143</v>
      </c>
      <c r="AM267" s="93">
        <v>907301.105</v>
      </c>
      <c r="AN267" s="104">
        <v>1004214.821</v>
      </c>
      <c r="AP267" s="25">
        <f t="shared" si="187"/>
        <v>373255.24</v>
      </c>
      <c r="AQ267" s="25">
        <f t="shared" si="165"/>
        <v>414008.6</v>
      </c>
      <c r="AR267" s="25">
        <f t="shared" si="166"/>
        <v>265104</v>
      </c>
      <c r="AS267" s="25">
        <f t="shared" si="167"/>
        <v>182913.96</v>
      </c>
      <c r="AT267" s="25">
        <f t="shared" si="168"/>
        <v>188468.28</v>
      </c>
      <c r="AU267" s="25">
        <f t="shared" si="188"/>
        <v>1110000</v>
      </c>
      <c r="AV267" s="25">
        <f t="shared" si="169"/>
        <v>1110000</v>
      </c>
      <c r="AW267" s="25">
        <f t="shared" si="170"/>
        <v>976420.5218466</v>
      </c>
      <c r="AX267" s="25">
        <f t="shared" si="171"/>
        <v>883062.4626044</v>
      </c>
      <c r="AY267" s="25">
        <f t="shared" si="189"/>
        <v>958297.1023591999</v>
      </c>
      <c r="BA267" s="61" t="s">
        <v>294</v>
      </c>
      <c r="BB267" s="61" t="s">
        <v>295</v>
      </c>
      <c r="BC267" s="103">
        <v>303277</v>
      </c>
      <c r="BD267" s="93">
        <v>400469</v>
      </c>
      <c r="BE267" s="93">
        <v>419274</v>
      </c>
      <c r="BF267" s="93">
        <v>298491</v>
      </c>
      <c r="BG267" s="93">
        <v>253155</v>
      </c>
      <c r="BH267" s="104">
        <v>281854</v>
      </c>
      <c r="BI267" s="103">
        <v>1110000</v>
      </c>
      <c r="BJ267" s="93">
        <v>1110000</v>
      </c>
      <c r="BK267" s="93">
        <v>1110000</v>
      </c>
      <c r="BL267" s="93">
        <v>1110000</v>
      </c>
      <c r="BM267" s="93">
        <v>1110000</v>
      </c>
      <c r="BN267" s="104">
        <v>1110000</v>
      </c>
      <c r="BP267" s="25">
        <f t="shared" si="190"/>
        <v>373255.24</v>
      </c>
      <c r="BQ267" s="25">
        <f t="shared" si="172"/>
        <v>414008.6</v>
      </c>
      <c r="BR267" s="25">
        <f t="shared" si="173"/>
        <v>332310.24</v>
      </c>
      <c r="BS267" s="25">
        <f t="shared" si="174"/>
        <v>265849.08</v>
      </c>
      <c r="BT267" s="25">
        <f t="shared" si="175"/>
        <v>273818.28</v>
      </c>
      <c r="BU267" s="25">
        <f t="shared" si="191"/>
        <v>1110000</v>
      </c>
      <c r="BV267" s="25">
        <f t="shared" si="192"/>
        <v>1110000</v>
      </c>
      <c r="BW267" s="25">
        <f t="shared" si="193"/>
        <v>1110000</v>
      </c>
      <c r="BX267" s="25">
        <f t="shared" si="176"/>
        <v>1110000</v>
      </c>
      <c r="BY267" s="25">
        <f t="shared" si="194"/>
        <v>1110000</v>
      </c>
      <c r="CA267" s="59">
        <f t="shared" si="195"/>
        <v>0</v>
      </c>
      <c r="CB267" s="59">
        <f t="shared" si="196"/>
        <v>0</v>
      </c>
      <c r="CC267" s="59">
        <f t="shared" si="197"/>
        <v>-67206.23999999999</v>
      </c>
      <c r="CD267" s="59">
        <f t="shared" si="198"/>
        <v>-82935.12000000002</v>
      </c>
      <c r="CE267" s="59">
        <f t="shared" si="199"/>
        <v>-85350.00000000003</v>
      </c>
      <c r="CF267" s="59">
        <f t="shared" si="200"/>
        <v>0</v>
      </c>
      <c r="CG267" s="59">
        <f t="shared" si="201"/>
        <v>0</v>
      </c>
      <c r="CH267" s="59">
        <f t="shared" si="202"/>
        <v>-133579.4781534</v>
      </c>
      <c r="CI267" s="59">
        <f t="shared" si="203"/>
        <v>-226937.5373956</v>
      </c>
      <c r="CJ267" s="59">
        <f t="shared" si="204"/>
        <v>-151702.8976408001</v>
      </c>
    </row>
    <row r="268" spans="1:88" ht="15">
      <c r="A268" s="61" t="s">
        <v>410</v>
      </c>
      <c r="B268" s="61" t="s">
        <v>411</v>
      </c>
      <c r="C268" s="80">
        <v>140871</v>
      </c>
      <c r="D268" s="67">
        <v>167672</v>
      </c>
      <c r="E268" s="75">
        <v>216422</v>
      </c>
      <c r="F268" s="76">
        <v>151985</v>
      </c>
      <c r="G268" s="75">
        <v>151053</v>
      </c>
      <c r="H268" s="76">
        <v>150577</v>
      </c>
      <c r="I268" s="82">
        <v>412000</v>
      </c>
      <c r="J268" s="69">
        <v>412000</v>
      </c>
      <c r="K268" s="77">
        <v>412000</v>
      </c>
      <c r="L268" s="78">
        <v>412000</v>
      </c>
      <c r="M268" s="77">
        <v>412000</v>
      </c>
      <c r="N268" s="78">
        <v>412000</v>
      </c>
      <c r="P268" s="25">
        <f t="shared" si="177"/>
        <v>160167.72</v>
      </c>
      <c r="Q268" s="25">
        <f t="shared" si="178"/>
        <v>202772</v>
      </c>
      <c r="R268" s="25">
        <f t="shared" si="179"/>
        <v>170027.36</v>
      </c>
      <c r="S268" s="25">
        <f t="shared" si="180"/>
        <v>151313.96</v>
      </c>
      <c r="T268" s="25">
        <f t="shared" si="181"/>
        <v>150710.28</v>
      </c>
      <c r="U268" s="25">
        <f t="shared" si="182"/>
        <v>412000</v>
      </c>
      <c r="V268" s="25">
        <f t="shared" si="183"/>
        <v>412000</v>
      </c>
      <c r="W268" s="25">
        <f t="shared" si="184"/>
        <v>412000</v>
      </c>
      <c r="X268" s="25">
        <f t="shared" si="185"/>
        <v>412000</v>
      </c>
      <c r="Y268" s="25">
        <f t="shared" si="186"/>
        <v>412000</v>
      </c>
      <c r="AA268" s="61" t="s">
        <v>410</v>
      </c>
      <c r="AB268" s="61" t="s">
        <v>411</v>
      </c>
      <c r="AC268" s="103">
        <v>140871</v>
      </c>
      <c r="AD268" s="93">
        <v>167672</v>
      </c>
      <c r="AE268" s="93">
        <v>216422</v>
      </c>
      <c r="AF268" s="93">
        <v>102778</v>
      </c>
      <c r="AG268" s="93">
        <v>104887</v>
      </c>
      <c r="AH268" s="104">
        <v>116901</v>
      </c>
      <c r="AI268" s="103">
        <v>412000</v>
      </c>
      <c r="AJ268" s="93">
        <v>412000</v>
      </c>
      <c r="AK268" s="93">
        <v>412000</v>
      </c>
      <c r="AL268" s="93">
        <v>335944.469</v>
      </c>
      <c r="AM268" s="93">
        <v>367410.042</v>
      </c>
      <c r="AN268" s="104">
        <v>407156.474</v>
      </c>
      <c r="AP268" s="25">
        <f t="shared" si="187"/>
        <v>160167.72</v>
      </c>
      <c r="AQ268" s="25">
        <f t="shared" si="165"/>
        <v>202772</v>
      </c>
      <c r="AR268" s="25">
        <f t="shared" si="166"/>
        <v>134598.32</v>
      </c>
      <c r="AS268" s="25">
        <f t="shared" si="167"/>
        <v>104296.48000000001</v>
      </c>
      <c r="AT268" s="25">
        <f t="shared" si="168"/>
        <v>113537.08</v>
      </c>
      <c r="AU268" s="25">
        <f t="shared" si="188"/>
        <v>412000</v>
      </c>
      <c r="AV268" s="25">
        <f t="shared" si="169"/>
        <v>412000</v>
      </c>
      <c r="AW268" s="25">
        <f t="shared" si="170"/>
        <v>371979.57958779996</v>
      </c>
      <c r="AX268" s="25">
        <f t="shared" si="171"/>
        <v>352501.6535126</v>
      </c>
      <c r="AY268" s="25">
        <f t="shared" si="189"/>
        <v>388324.61451840005</v>
      </c>
      <c r="BA268" s="61" t="s">
        <v>410</v>
      </c>
      <c r="BB268" s="61" t="s">
        <v>411</v>
      </c>
      <c r="BC268" s="103">
        <v>140871</v>
      </c>
      <c r="BD268" s="93">
        <v>167672</v>
      </c>
      <c r="BE268" s="93">
        <v>216422</v>
      </c>
      <c r="BF268" s="93">
        <v>149537</v>
      </c>
      <c r="BG268" s="93">
        <v>152463</v>
      </c>
      <c r="BH268" s="104">
        <v>170060</v>
      </c>
      <c r="BI268" s="103">
        <v>412000</v>
      </c>
      <c r="BJ268" s="93">
        <v>412000</v>
      </c>
      <c r="BK268" s="93">
        <v>412000</v>
      </c>
      <c r="BL268" s="93">
        <v>412000</v>
      </c>
      <c r="BM268" s="93">
        <v>412000</v>
      </c>
      <c r="BN268" s="104">
        <v>412000</v>
      </c>
      <c r="BP268" s="25">
        <f t="shared" si="190"/>
        <v>160167.72</v>
      </c>
      <c r="BQ268" s="25">
        <f t="shared" si="172"/>
        <v>202772</v>
      </c>
      <c r="BR268" s="25">
        <f t="shared" si="173"/>
        <v>168264.8</v>
      </c>
      <c r="BS268" s="25">
        <f t="shared" si="174"/>
        <v>151643.72</v>
      </c>
      <c r="BT268" s="25">
        <f t="shared" si="175"/>
        <v>165132.84</v>
      </c>
      <c r="BU268" s="25">
        <f t="shared" si="191"/>
        <v>412000</v>
      </c>
      <c r="BV268" s="25">
        <f t="shared" si="192"/>
        <v>412000</v>
      </c>
      <c r="BW268" s="25">
        <f t="shared" si="193"/>
        <v>412000</v>
      </c>
      <c r="BX268" s="25">
        <f t="shared" si="176"/>
        <v>412000</v>
      </c>
      <c r="BY268" s="25">
        <f t="shared" si="194"/>
        <v>412000</v>
      </c>
      <c r="CA268" s="59">
        <f t="shared" si="195"/>
        <v>0</v>
      </c>
      <c r="CB268" s="59">
        <f t="shared" si="196"/>
        <v>0</v>
      </c>
      <c r="CC268" s="59">
        <f t="shared" si="197"/>
        <v>-33666.47999999998</v>
      </c>
      <c r="CD268" s="59">
        <f t="shared" si="198"/>
        <v>-47347.23999999999</v>
      </c>
      <c r="CE268" s="59">
        <f t="shared" si="199"/>
        <v>-51595.759999999995</v>
      </c>
      <c r="CF268" s="59">
        <f t="shared" si="200"/>
        <v>0</v>
      </c>
      <c r="CG268" s="59">
        <f t="shared" si="201"/>
        <v>0</v>
      </c>
      <c r="CH268" s="59">
        <f t="shared" si="202"/>
        <v>-40020.42041220004</v>
      </c>
      <c r="CI268" s="59">
        <f t="shared" si="203"/>
        <v>-59498.346487400006</v>
      </c>
      <c r="CJ268" s="59">
        <f t="shared" si="204"/>
        <v>-23675.38548159995</v>
      </c>
    </row>
    <row r="269" spans="1:88" ht="15">
      <c r="A269" s="61" t="s">
        <v>24</v>
      </c>
      <c r="B269" s="61" t="s">
        <v>25</v>
      </c>
      <c r="C269" s="80">
        <v>0</v>
      </c>
      <c r="D269" s="67">
        <v>0</v>
      </c>
      <c r="E269" s="75">
        <v>0</v>
      </c>
      <c r="F269" s="76">
        <v>0</v>
      </c>
      <c r="G269" s="75">
        <v>0</v>
      </c>
      <c r="H269" s="76">
        <v>0</v>
      </c>
      <c r="I269" s="82">
        <v>11149349</v>
      </c>
      <c r="J269" s="69">
        <v>11706816</v>
      </c>
      <c r="K269" s="77">
        <v>11706816</v>
      </c>
      <c r="L269" s="78">
        <v>10467564</v>
      </c>
      <c r="M269" s="77">
        <v>10400711</v>
      </c>
      <c r="N269" s="78">
        <v>10374196</v>
      </c>
      <c r="P269" s="25">
        <f t="shared" si="177"/>
        <v>0</v>
      </c>
      <c r="Q269" s="25">
        <f t="shared" si="178"/>
        <v>0</v>
      </c>
      <c r="R269" s="25">
        <f t="shared" si="179"/>
        <v>0</v>
      </c>
      <c r="S269" s="25">
        <f t="shared" si="180"/>
        <v>0</v>
      </c>
      <c r="T269" s="25">
        <f t="shared" si="181"/>
        <v>0</v>
      </c>
      <c r="U269" s="25">
        <f t="shared" si="182"/>
        <v>11442688.1354</v>
      </c>
      <c r="V269" s="25">
        <f t="shared" si="183"/>
        <v>11706816</v>
      </c>
      <c r="W269" s="25">
        <f t="shared" si="184"/>
        <v>11054721.5976</v>
      </c>
      <c r="X269" s="25">
        <f t="shared" si="185"/>
        <v>10432385.9514</v>
      </c>
      <c r="Y269" s="25">
        <f t="shared" si="186"/>
        <v>10386758.807</v>
      </c>
      <c r="AA269" s="61" t="s">
        <v>24</v>
      </c>
      <c r="AB269" s="61" t="s">
        <v>25</v>
      </c>
      <c r="AC269" s="103">
        <v>0</v>
      </c>
      <c r="AD269" s="93">
        <v>0</v>
      </c>
      <c r="AE269" s="93">
        <v>0</v>
      </c>
      <c r="AF269" s="93">
        <v>0</v>
      </c>
      <c r="AG269" s="93">
        <v>0</v>
      </c>
      <c r="AH269" s="104">
        <v>0</v>
      </c>
      <c r="AI269" s="103">
        <v>11149349</v>
      </c>
      <c r="AJ269" s="93">
        <v>11706816</v>
      </c>
      <c r="AK269" s="93">
        <v>11706816</v>
      </c>
      <c r="AL269" s="93">
        <v>5351106</v>
      </c>
      <c r="AM269" s="93">
        <v>6327659</v>
      </c>
      <c r="AN269" s="104">
        <v>6940686</v>
      </c>
      <c r="AP269" s="25">
        <f t="shared" si="187"/>
        <v>0</v>
      </c>
      <c r="AQ269" s="25">
        <f t="shared" si="165"/>
        <v>0</v>
      </c>
      <c r="AR269" s="25">
        <f t="shared" si="166"/>
        <v>0</v>
      </c>
      <c r="AS269" s="25">
        <f t="shared" si="167"/>
        <v>0</v>
      </c>
      <c r="AT269" s="25">
        <f t="shared" si="168"/>
        <v>0</v>
      </c>
      <c r="AU269" s="25">
        <f t="shared" si="188"/>
        <v>11442688.1354</v>
      </c>
      <c r="AV269" s="25">
        <f t="shared" si="169"/>
        <v>11706816</v>
      </c>
      <c r="AW269" s="25">
        <f t="shared" si="170"/>
        <v>8362441.398</v>
      </c>
      <c r="AX269" s="25">
        <f t="shared" si="171"/>
        <v>5864968.1886</v>
      </c>
      <c r="AY269" s="25">
        <f t="shared" si="189"/>
        <v>6650233.807399999</v>
      </c>
      <c r="BA269" s="61" t="s">
        <v>24</v>
      </c>
      <c r="BB269" s="61" t="s">
        <v>25</v>
      </c>
      <c r="BC269" s="103">
        <v>0</v>
      </c>
      <c r="BD269" s="93">
        <v>0</v>
      </c>
      <c r="BE269" s="93">
        <v>0</v>
      </c>
      <c r="BF269" s="93">
        <v>0</v>
      </c>
      <c r="BG269" s="93">
        <v>0</v>
      </c>
      <c r="BH269" s="104">
        <v>0</v>
      </c>
      <c r="BI269" s="103">
        <v>11149349</v>
      </c>
      <c r="BJ269" s="93">
        <v>11706816</v>
      </c>
      <c r="BK269" s="93">
        <v>11706816</v>
      </c>
      <c r="BL269" s="93">
        <v>10875352</v>
      </c>
      <c r="BM269" s="93">
        <v>11706816</v>
      </c>
      <c r="BN269" s="104">
        <v>11706816</v>
      </c>
      <c r="BP269" s="25">
        <f t="shared" si="190"/>
        <v>0</v>
      </c>
      <c r="BQ269" s="25">
        <f t="shared" si="172"/>
        <v>0</v>
      </c>
      <c r="BR269" s="25">
        <f t="shared" si="173"/>
        <v>0</v>
      </c>
      <c r="BS269" s="25">
        <f t="shared" si="174"/>
        <v>0</v>
      </c>
      <c r="BT269" s="25">
        <f t="shared" si="175"/>
        <v>0</v>
      </c>
      <c r="BU269" s="25">
        <f t="shared" si="191"/>
        <v>11442688.1354</v>
      </c>
      <c r="BV269" s="25">
        <f t="shared" si="192"/>
        <v>11706816</v>
      </c>
      <c r="BW269" s="25">
        <f t="shared" si="193"/>
        <v>11269299.6432</v>
      </c>
      <c r="BX269" s="25">
        <f t="shared" si="176"/>
        <v>11312868.3568</v>
      </c>
      <c r="BY269" s="25">
        <f t="shared" si="194"/>
        <v>11706816</v>
      </c>
      <c r="CA269" s="59">
        <f t="shared" si="195"/>
        <v>0</v>
      </c>
      <c r="CB269" s="59">
        <f t="shared" si="196"/>
        <v>0</v>
      </c>
      <c r="CC269" s="59">
        <f t="shared" si="197"/>
        <v>0</v>
      </c>
      <c r="CD269" s="59">
        <f t="shared" si="198"/>
        <v>0</v>
      </c>
      <c r="CE269" s="59">
        <f t="shared" si="199"/>
        <v>0</v>
      </c>
      <c r="CF269" s="59">
        <f t="shared" si="200"/>
        <v>0</v>
      </c>
      <c r="CG269" s="59">
        <f t="shared" si="201"/>
        <v>0</v>
      </c>
      <c r="CH269" s="59">
        <f t="shared" si="202"/>
        <v>-2906858.2452000007</v>
      </c>
      <c r="CI269" s="59">
        <f t="shared" si="203"/>
        <v>-5447900.168199999</v>
      </c>
      <c r="CJ269" s="59">
        <f t="shared" si="204"/>
        <v>-5056582.192600001</v>
      </c>
    </row>
    <row r="270" spans="1:88" ht="15">
      <c r="A270" s="61" t="s">
        <v>154</v>
      </c>
      <c r="B270" s="61" t="s">
        <v>155</v>
      </c>
      <c r="C270" s="80">
        <v>1454230</v>
      </c>
      <c r="D270" s="67">
        <v>1787761</v>
      </c>
      <c r="E270" s="75">
        <v>2312142</v>
      </c>
      <c r="F270" s="76">
        <v>1584259</v>
      </c>
      <c r="G270" s="75">
        <v>1574409</v>
      </c>
      <c r="H270" s="76">
        <v>1564942</v>
      </c>
      <c r="I270" s="82">
        <v>14710000</v>
      </c>
      <c r="J270" s="69">
        <v>15298000</v>
      </c>
      <c r="K270" s="77">
        <v>15298000</v>
      </c>
      <c r="L270" s="78">
        <v>12303073.186999999</v>
      </c>
      <c r="M270" s="77">
        <v>12224229.449000001</v>
      </c>
      <c r="N270" s="78">
        <v>12198519.257</v>
      </c>
      <c r="P270" s="25">
        <f t="shared" si="177"/>
        <v>1694372.3199999998</v>
      </c>
      <c r="Q270" s="25">
        <f t="shared" si="178"/>
        <v>2165315.3200000003</v>
      </c>
      <c r="R270" s="25">
        <f t="shared" si="179"/>
        <v>1788066.24</v>
      </c>
      <c r="S270" s="25">
        <f t="shared" si="180"/>
        <v>1577167</v>
      </c>
      <c r="T270" s="25">
        <f t="shared" si="181"/>
        <v>1567592.76</v>
      </c>
      <c r="U270" s="25">
        <f t="shared" si="182"/>
        <v>15019405.6</v>
      </c>
      <c r="V270" s="25">
        <f t="shared" si="183"/>
        <v>15298000</v>
      </c>
      <c r="W270" s="25">
        <f t="shared" si="184"/>
        <v>13722069.5109994</v>
      </c>
      <c r="X270" s="25">
        <f t="shared" si="185"/>
        <v>12261585.612064399</v>
      </c>
      <c r="Y270" s="25">
        <f t="shared" si="186"/>
        <v>12210700.745969601</v>
      </c>
      <c r="AA270" s="61" t="s">
        <v>154</v>
      </c>
      <c r="AB270" s="61" t="s">
        <v>155</v>
      </c>
      <c r="AC270" s="103">
        <v>1454230</v>
      </c>
      <c r="AD270" s="93">
        <v>1787761</v>
      </c>
      <c r="AE270" s="93">
        <v>2312142</v>
      </c>
      <c r="AF270" s="93">
        <v>1117761</v>
      </c>
      <c r="AG270" s="93">
        <v>887233</v>
      </c>
      <c r="AH270" s="104">
        <v>987499</v>
      </c>
      <c r="AI270" s="103">
        <v>14710000</v>
      </c>
      <c r="AJ270" s="93">
        <v>15298000</v>
      </c>
      <c r="AK270" s="93">
        <v>15298000</v>
      </c>
      <c r="AL270" s="93">
        <v>8736580.929</v>
      </c>
      <c r="AM270" s="93">
        <v>9468832.853</v>
      </c>
      <c r="AN270" s="104">
        <v>10471501.703</v>
      </c>
      <c r="AP270" s="25">
        <f t="shared" si="187"/>
        <v>1694372.3199999998</v>
      </c>
      <c r="AQ270" s="25">
        <f t="shared" si="165"/>
        <v>2165315.3200000003</v>
      </c>
      <c r="AR270" s="25">
        <f t="shared" si="166"/>
        <v>1452187.68</v>
      </c>
      <c r="AS270" s="25">
        <f t="shared" si="167"/>
        <v>951780.8400000001</v>
      </c>
      <c r="AT270" s="25">
        <f t="shared" si="168"/>
        <v>959424.52</v>
      </c>
      <c r="AU270" s="25">
        <f t="shared" si="188"/>
        <v>15019405.6</v>
      </c>
      <c r="AV270" s="25">
        <f t="shared" si="169"/>
        <v>15298000</v>
      </c>
      <c r="AW270" s="25">
        <f t="shared" si="170"/>
        <v>11845381.284839801</v>
      </c>
      <c r="AX270" s="25">
        <f t="shared" si="171"/>
        <v>9121891.8914088</v>
      </c>
      <c r="AY270" s="25">
        <f t="shared" si="189"/>
        <v>9996437.20187</v>
      </c>
      <c r="BA270" s="61" t="s">
        <v>154</v>
      </c>
      <c r="BB270" s="61" t="s">
        <v>155</v>
      </c>
      <c r="BC270" s="103">
        <v>1454230</v>
      </c>
      <c r="BD270" s="93">
        <v>1787761</v>
      </c>
      <c r="BE270" s="93">
        <v>2312142</v>
      </c>
      <c r="BF270" s="93">
        <v>1624645</v>
      </c>
      <c r="BG270" s="93">
        <v>1288475</v>
      </c>
      <c r="BH270" s="104">
        <v>1433837</v>
      </c>
      <c r="BI270" s="103">
        <v>14710000</v>
      </c>
      <c r="BJ270" s="93">
        <v>15298000</v>
      </c>
      <c r="BK270" s="93">
        <v>15298000</v>
      </c>
      <c r="BL270" s="93">
        <v>12706326.169</v>
      </c>
      <c r="BM270" s="93">
        <v>13772143.025</v>
      </c>
      <c r="BN270" s="104">
        <v>15230757.091</v>
      </c>
      <c r="BP270" s="25">
        <f t="shared" si="190"/>
        <v>1694372.3199999998</v>
      </c>
      <c r="BQ270" s="25">
        <f t="shared" si="172"/>
        <v>2165315.3200000003</v>
      </c>
      <c r="BR270" s="25">
        <f t="shared" si="173"/>
        <v>1817144.16</v>
      </c>
      <c r="BS270" s="25">
        <f t="shared" si="174"/>
        <v>1382602.6</v>
      </c>
      <c r="BT270" s="25">
        <f t="shared" si="175"/>
        <v>1393135.6400000001</v>
      </c>
      <c r="BU270" s="25">
        <f t="shared" si="191"/>
        <v>15019405.6</v>
      </c>
      <c r="BV270" s="25">
        <f t="shared" si="192"/>
        <v>15298000</v>
      </c>
      <c r="BW270" s="25">
        <f t="shared" si="193"/>
        <v>13934261.2301278</v>
      </c>
      <c r="BX270" s="25">
        <f t="shared" si="176"/>
        <v>13267158.9986272</v>
      </c>
      <c r="BY270" s="25">
        <f t="shared" si="194"/>
        <v>14539665.7465292</v>
      </c>
      <c r="CA270" s="59">
        <f t="shared" si="195"/>
        <v>0</v>
      </c>
      <c r="CB270" s="59">
        <f t="shared" si="196"/>
        <v>0</v>
      </c>
      <c r="CC270" s="59">
        <f t="shared" si="197"/>
        <v>-364956.48</v>
      </c>
      <c r="CD270" s="59">
        <f t="shared" si="198"/>
        <v>-430821.76</v>
      </c>
      <c r="CE270" s="59">
        <f t="shared" si="199"/>
        <v>-433711.1200000001</v>
      </c>
      <c r="CF270" s="59">
        <f t="shared" si="200"/>
        <v>0</v>
      </c>
      <c r="CG270" s="59">
        <f t="shared" si="201"/>
        <v>0</v>
      </c>
      <c r="CH270" s="59">
        <f t="shared" si="202"/>
        <v>-2088879.9452879988</v>
      </c>
      <c r="CI270" s="59">
        <f t="shared" si="203"/>
        <v>-4145267.1072184015</v>
      </c>
      <c r="CJ270" s="59">
        <f t="shared" si="204"/>
        <v>-4543228.544659199</v>
      </c>
    </row>
    <row r="271" spans="1:88" ht="15">
      <c r="A271" s="61" t="s">
        <v>588</v>
      </c>
      <c r="B271" s="61" t="s">
        <v>589</v>
      </c>
      <c r="C271" s="80">
        <v>507179</v>
      </c>
      <c r="D271" s="67">
        <v>612930</v>
      </c>
      <c r="E271" s="75">
        <v>769281</v>
      </c>
      <c r="F271" s="76">
        <v>529366</v>
      </c>
      <c r="G271" s="75">
        <v>526047</v>
      </c>
      <c r="H271" s="76">
        <v>524254</v>
      </c>
      <c r="I271" s="82">
        <v>999808</v>
      </c>
      <c r="J271" s="69">
        <v>922500</v>
      </c>
      <c r="K271" s="77">
        <v>922500</v>
      </c>
      <c r="L271" s="78">
        <v>922500</v>
      </c>
      <c r="M271" s="77">
        <v>922500</v>
      </c>
      <c r="N271" s="78">
        <v>922500</v>
      </c>
      <c r="P271" s="25">
        <f t="shared" si="177"/>
        <v>583319.72</v>
      </c>
      <c r="Q271" s="25">
        <f t="shared" si="178"/>
        <v>725502.72</v>
      </c>
      <c r="R271" s="25">
        <f t="shared" si="179"/>
        <v>596542.2</v>
      </c>
      <c r="S271" s="25">
        <f t="shared" si="180"/>
        <v>526976.32</v>
      </c>
      <c r="T271" s="25">
        <f t="shared" si="181"/>
        <v>524756.04</v>
      </c>
      <c r="U271" s="25">
        <f t="shared" si="182"/>
        <v>959128.5304</v>
      </c>
      <c r="V271" s="25">
        <f t="shared" si="183"/>
        <v>922500</v>
      </c>
      <c r="W271" s="25">
        <f t="shared" si="184"/>
        <v>922500</v>
      </c>
      <c r="X271" s="25">
        <f t="shared" si="185"/>
        <v>922500</v>
      </c>
      <c r="Y271" s="25">
        <f t="shared" si="186"/>
        <v>922500</v>
      </c>
      <c r="AA271" s="61" t="s">
        <v>588</v>
      </c>
      <c r="AB271" s="61" t="s">
        <v>589</v>
      </c>
      <c r="AC271" s="103">
        <v>507179</v>
      </c>
      <c r="AD271" s="93">
        <v>612930</v>
      </c>
      <c r="AE271" s="93">
        <v>769281</v>
      </c>
      <c r="AF271" s="93">
        <v>381940</v>
      </c>
      <c r="AG271" s="93">
        <v>384273</v>
      </c>
      <c r="AH271" s="104">
        <v>416804</v>
      </c>
      <c r="AI271" s="103">
        <v>999808</v>
      </c>
      <c r="AJ271" s="93">
        <v>922500</v>
      </c>
      <c r="AK271" s="93">
        <v>922500</v>
      </c>
      <c r="AL271" s="93">
        <v>922500</v>
      </c>
      <c r="AM271" s="93">
        <v>922500</v>
      </c>
      <c r="AN271" s="104">
        <v>922500</v>
      </c>
      <c r="AP271" s="25">
        <f t="shared" si="187"/>
        <v>583319.72</v>
      </c>
      <c r="AQ271" s="25">
        <f t="shared" si="165"/>
        <v>725502.72</v>
      </c>
      <c r="AR271" s="25">
        <f t="shared" si="166"/>
        <v>490395.48</v>
      </c>
      <c r="AS271" s="25">
        <f t="shared" si="167"/>
        <v>383619.76</v>
      </c>
      <c r="AT271" s="25">
        <f t="shared" si="168"/>
        <v>407695.32</v>
      </c>
      <c r="AU271" s="25">
        <f t="shared" si="188"/>
        <v>959128.5304</v>
      </c>
      <c r="AV271" s="25">
        <f t="shared" si="169"/>
        <v>922500</v>
      </c>
      <c r="AW271" s="25">
        <f t="shared" si="170"/>
        <v>922500</v>
      </c>
      <c r="AX271" s="25">
        <f t="shared" si="171"/>
        <v>922500</v>
      </c>
      <c r="AY271" s="25">
        <f t="shared" si="189"/>
        <v>922500</v>
      </c>
      <c r="BA271" s="61" t="s">
        <v>588</v>
      </c>
      <c r="BB271" s="61" t="s">
        <v>589</v>
      </c>
      <c r="BC271" s="103">
        <v>507179</v>
      </c>
      <c r="BD271" s="93">
        <v>612930</v>
      </c>
      <c r="BE271" s="93">
        <v>769281</v>
      </c>
      <c r="BF271" s="93">
        <v>555644</v>
      </c>
      <c r="BG271" s="93">
        <v>558638</v>
      </c>
      <c r="BH271" s="104">
        <v>605946</v>
      </c>
      <c r="BI271" s="103">
        <v>999808</v>
      </c>
      <c r="BJ271" s="93">
        <v>922500</v>
      </c>
      <c r="BK271" s="93">
        <v>922500</v>
      </c>
      <c r="BL271" s="93">
        <v>922500</v>
      </c>
      <c r="BM271" s="93">
        <v>922500</v>
      </c>
      <c r="BN271" s="104">
        <v>922500</v>
      </c>
      <c r="BP271" s="25">
        <f t="shared" si="190"/>
        <v>583319.72</v>
      </c>
      <c r="BQ271" s="25">
        <f t="shared" si="172"/>
        <v>725502.72</v>
      </c>
      <c r="BR271" s="25">
        <f t="shared" si="173"/>
        <v>615462.36</v>
      </c>
      <c r="BS271" s="25">
        <f t="shared" si="174"/>
        <v>557799.6799999999</v>
      </c>
      <c r="BT271" s="25">
        <f t="shared" si="175"/>
        <v>592699.76</v>
      </c>
      <c r="BU271" s="25">
        <f t="shared" si="191"/>
        <v>959128.5304</v>
      </c>
      <c r="BV271" s="25">
        <f t="shared" si="192"/>
        <v>922500</v>
      </c>
      <c r="BW271" s="25">
        <f t="shared" si="193"/>
        <v>922500</v>
      </c>
      <c r="BX271" s="25">
        <f t="shared" si="176"/>
        <v>922500</v>
      </c>
      <c r="BY271" s="25">
        <f t="shared" si="194"/>
        <v>922500</v>
      </c>
      <c r="CA271" s="59">
        <f t="shared" si="195"/>
        <v>0</v>
      </c>
      <c r="CB271" s="59">
        <f t="shared" si="196"/>
        <v>0</v>
      </c>
      <c r="CC271" s="59">
        <f t="shared" si="197"/>
        <v>-125066.88</v>
      </c>
      <c r="CD271" s="59">
        <f t="shared" si="198"/>
        <v>-174179.91999999993</v>
      </c>
      <c r="CE271" s="59">
        <f t="shared" si="199"/>
        <v>-185004.44</v>
      </c>
      <c r="CF271" s="59">
        <f t="shared" si="200"/>
        <v>0</v>
      </c>
      <c r="CG271" s="59">
        <f t="shared" si="201"/>
        <v>0</v>
      </c>
      <c r="CH271" s="59">
        <f t="shared" si="202"/>
        <v>0</v>
      </c>
      <c r="CI271" s="59">
        <f t="shared" si="203"/>
        <v>0</v>
      </c>
      <c r="CJ271" s="59">
        <f t="shared" si="204"/>
        <v>0</v>
      </c>
    </row>
    <row r="272" spans="1:88" ht="15">
      <c r="A272" s="61" t="s">
        <v>108</v>
      </c>
      <c r="B272" s="61" t="s">
        <v>109</v>
      </c>
      <c r="C272" s="80">
        <v>2468279</v>
      </c>
      <c r="D272" s="67">
        <v>2673497</v>
      </c>
      <c r="E272" s="75">
        <v>3321456</v>
      </c>
      <c r="F272" s="76">
        <v>2256830</v>
      </c>
      <c r="G272" s="75">
        <v>2243134</v>
      </c>
      <c r="H272" s="76">
        <v>2235822</v>
      </c>
      <c r="I272" s="82">
        <v>13805087</v>
      </c>
      <c r="J272" s="69">
        <v>11834841</v>
      </c>
      <c r="K272" s="77">
        <v>11834841</v>
      </c>
      <c r="L272" s="78">
        <v>11642214.819</v>
      </c>
      <c r="M272" s="77">
        <v>11567142.239</v>
      </c>
      <c r="N272" s="78">
        <v>11539248.108</v>
      </c>
      <c r="P272" s="25">
        <f t="shared" si="177"/>
        <v>2616035.96</v>
      </c>
      <c r="Q272" s="25">
        <f t="shared" si="178"/>
        <v>3140027.48</v>
      </c>
      <c r="R272" s="25">
        <f t="shared" si="179"/>
        <v>2554925.28</v>
      </c>
      <c r="S272" s="25">
        <f t="shared" si="180"/>
        <v>2246968.88</v>
      </c>
      <c r="T272" s="25">
        <f t="shared" si="181"/>
        <v>2237869.36</v>
      </c>
      <c r="U272" s="25">
        <f t="shared" si="182"/>
        <v>12768343.5548</v>
      </c>
      <c r="V272" s="25">
        <f t="shared" si="183"/>
        <v>11834841</v>
      </c>
      <c r="W272" s="25">
        <f t="shared" si="184"/>
        <v>11733481.103557799</v>
      </c>
      <c r="X272" s="25">
        <f t="shared" si="185"/>
        <v>11602711.627404</v>
      </c>
      <c r="Y272" s="25">
        <f t="shared" si="186"/>
        <v>11552464.3472678</v>
      </c>
      <c r="AA272" s="61" t="s">
        <v>108</v>
      </c>
      <c r="AB272" s="61" t="s">
        <v>109</v>
      </c>
      <c r="AC272" s="103">
        <v>2468279</v>
      </c>
      <c r="AD272" s="93">
        <v>2673497</v>
      </c>
      <c r="AE272" s="93">
        <v>3321456</v>
      </c>
      <c r="AF272" s="93">
        <v>1590011</v>
      </c>
      <c r="AG272" s="93">
        <v>1595696</v>
      </c>
      <c r="AH272" s="104">
        <v>1772894</v>
      </c>
      <c r="AI272" s="103">
        <v>13805087</v>
      </c>
      <c r="AJ272" s="93">
        <v>11834841</v>
      </c>
      <c r="AK272" s="93">
        <v>11834841</v>
      </c>
      <c r="AL272" s="93">
        <v>6765207.077</v>
      </c>
      <c r="AM272" s="93">
        <v>7420496.132999999</v>
      </c>
      <c r="AN272" s="104">
        <v>8211117.254</v>
      </c>
      <c r="AP272" s="25">
        <f t="shared" si="187"/>
        <v>2616035.96</v>
      </c>
      <c r="AQ272" s="25">
        <f t="shared" si="165"/>
        <v>3140027.48</v>
      </c>
      <c r="AR272" s="25">
        <f t="shared" si="166"/>
        <v>2074815.6</v>
      </c>
      <c r="AS272" s="25">
        <f t="shared" si="167"/>
        <v>1594104.2</v>
      </c>
      <c r="AT272" s="25">
        <f t="shared" si="168"/>
        <v>1723278.56</v>
      </c>
      <c r="AU272" s="25">
        <f t="shared" si="188"/>
        <v>12768343.5548</v>
      </c>
      <c r="AV272" s="25">
        <f t="shared" si="169"/>
        <v>11834841</v>
      </c>
      <c r="AW272" s="25">
        <f t="shared" si="170"/>
        <v>9167199.629717398</v>
      </c>
      <c r="AX272" s="25">
        <f t="shared" si="171"/>
        <v>7110020.1782672</v>
      </c>
      <c r="AY272" s="25">
        <f t="shared" si="189"/>
        <v>7836520.9668702</v>
      </c>
      <c r="BA272" s="61" t="s">
        <v>108</v>
      </c>
      <c r="BB272" s="61" t="s">
        <v>109</v>
      </c>
      <c r="BC272" s="103">
        <v>2468279</v>
      </c>
      <c r="BD272" s="93">
        <v>2673497</v>
      </c>
      <c r="BE272" s="93">
        <v>3321456</v>
      </c>
      <c r="BF272" s="93">
        <v>2314443</v>
      </c>
      <c r="BG272" s="93">
        <v>2318099</v>
      </c>
      <c r="BH272" s="104">
        <v>2576488</v>
      </c>
      <c r="BI272" s="103">
        <v>13805087</v>
      </c>
      <c r="BJ272" s="93">
        <v>11834841</v>
      </c>
      <c r="BK272" s="93">
        <v>11834841</v>
      </c>
      <c r="BL272" s="93">
        <v>11834841</v>
      </c>
      <c r="BM272" s="93">
        <v>11834841</v>
      </c>
      <c r="BN272" s="104">
        <v>11834841</v>
      </c>
      <c r="BP272" s="25">
        <f t="shared" si="190"/>
        <v>2616035.96</v>
      </c>
      <c r="BQ272" s="25">
        <f t="shared" si="172"/>
        <v>3140027.48</v>
      </c>
      <c r="BR272" s="25">
        <f t="shared" si="173"/>
        <v>2596406.64</v>
      </c>
      <c r="BS272" s="25">
        <f t="shared" si="174"/>
        <v>2317075.3200000003</v>
      </c>
      <c r="BT272" s="25">
        <f t="shared" si="175"/>
        <v>2504139.08</v>
      </c>
      <c r="BU272" s="25">
        <f t="shared" si="191"/>
        <v>12768343.5548</v>
      </c>
      <c r="BV272" s="25">
        <f t="shared" si="192"/>
        <v>11834841</v>
      </c>
      <c r="BW272" s="25">
        <f t="shared" si="193"/>
        <v>11834841</v>
      </c>
      <c r="BX272" s="25">
        <f t="shared" si="176"/>
        <v>11834841</v>
      </c>
      <c r="BY272" s="25">
        <f t="shared" si="194"/>
        <v>11834841</v>
      </c>
      <c r="CA272" s="59">
        <f t="shared" si="195"/>
        <v>0</v>
      </c>
      <c r="CB272" s="59">
        <f t="shared" si="196"/>
        <v>0</v>
      </c>
      <c r="CC272" s="59">
        <f t="shared" si="197"/>
        <v>-521591.04000000004</v>
      </c>
      <c r="CD272" s="59">
        <f t="shared" si="198"/>
        <v>-722971.1200000003</v>
      </c>
      <c r="CE272" s="59">
        <f t="shared" si="199"/>
        <v>-780860.52</v>
      </c>
      <c r="CF272" s="59">
        <f t="shared" si="200"/>
        <v>0</v>
      </c>
      <c r="CG272" s="59">
        <f t="shared" si="201"/>
        <v>0</v>
      </c>
      <c r="CH272" s="59">
        <f t="shared" si="202"/>
        <v>-2667641.3702826016</v>
      </c>
      <c r="CI272" s="59">
        <f t="shared" si="203"/>
        <v>-4724820.8217328</v>
      </c>
      <c r="CJ272" s="59">
        <f t="shared" si="204"/>
        <v>-3998320.0331298</v>
      </c>
    </row>
    <row r="273" spans="1:88" ht="15">
      <c r="A273" s="61" t="s">
        <v>528</v>
      </c>
      <c r="B273" s="61" t="s">
        <v>529</v>
      </c>
      <c r="C273" s="80">
        <v>629057</v>
      </c>
      <c r="D273" s="67">
        <v>693234</v>
      </c>
      <c r="E273" s="75">
        <v>820289</v>
      </c>
      <c r="F273" s="76">
        <v>738772</v>
      </c>
      <c r="G273" s="75">
        <v>734058</v>
      </c>
      <c r="H273" s="76">
        <v>732097</v>
      </c>
      <c r="I273" s="82">
        <v>152000</v>
      </c>
      <c r="J273" s="69">
        <v>152000</v>
      </c>
      <c r="K273" s="77">
        <v>152000</v>
      </c>
      <c r="L273" s="78">
        <v>152000</v>
      </c>
      <c r="M273" s="77">
        <v>152000</v>
      </c>
      <c r="N273" s="78">
        <v>152000</v>
      </c>
      <c r="P273" s="25">
        <f t="shared" si="177"/>
        <v>675264.44</v>
      </c>
      <c r="Q273" s="25">
        <f t="shared" si="178"/>
        <v>784713.6</v>
      </c>
      <c r="R273" s="25">
        <f t="shared" si="179"/>
        <v>761596.76</v>
      </c>
      <c r="S273" s="25">
        <f t="shared" si="180"/>
        <v>735377.92</v>
      </c>
      <c r="T273" s="25">
        <f t="shared" si="181"/>
        <v>732646.08</v>
      </c>
      <c r="U273" s="25">
        <f t="shared" si="182"/>
        <v>152000</v>
      </c>
      <c r="V273" s="25">
        <f t="shared" si="183"/>
        <v>152000</v>
      </c>
      <c r="W273" s="25">
        <f t="shared" si="184"/>
        <v>152000</v>
      </c>
      <c r="X273" s="25">
        <f t="shared" si="185"/>
        <v>152000</v>
      </c>
      <c r="Y273" s="25">
        <f t="shared" si="186"/>
        <v>152000</v>
      </c>
      <c r="AA273" s="61" t="s">
        <v>528</v>
      </c>
      <c r="AB273" s="61" t="s">
        <v>529</v>
      </c>
      <c r="AC273" s="103">
        <v>629057</v>
      </c>
      <c r="AD273" s="93">
        <v>693234</v>
      </c>
      <c r="AE273" s="93">
        <v>820289</v>
      </c>
      <c r="AF273" s="93">
        <v>514574</v>
      </c>
      <c r="AG273" s="93">
        <v>566979</v>
      </c>
      <c r="AH273" s="104">
        <v>627879</v>
      </c>
      <c r="AI273" s="103">
        <v>152000</v>
      </c>
      <c r="AJ273" s="93">
        <v>152000</v>
      </c>
      <c r="AK273" s="93">
        <v>152000</v>
      </c>
      <c r="AL273" s="93">
        <v>152000</v>
      </c>
      <c r="AM273" s="93">
        <v>152000</v>
      </c>
      <c r="AN273" s="104">
        <v>152000</v>
      </c>
      <c r="AP273" s="25">
        <f t="shared" si="187"/>
        <v>675264.44</v>
      </c>
      <c r="AQ273" s="25">
        <f t="shared" si="165"/>
        <v>784713.6</v>
      </c>
      <c r="AR273" s="25">
        <f t="shared" si="166"/>
        <v>600174.2</v>
      </c>
      <c r="AS273" s="25">
        <f t="shared" si="167"/>
        <v>552305.6</v>
      </c>
      <c r="AT273" s="25">
        <f t="shared" si="168"/>
        <v>610827</v>
      </c>
      <c r="AU273" s="25">
        <f t="shared" si="188"/>
        <v>152000</v>
      </c>
      <c r="AV273" s="25">
        <f t="shared" si="169"/>
        <v>152000</v>
      </c>
      <c r="AW273" s="25">
        <f t="shared" si="170"/>
        <v>152000</v>
      </c>
      <c r="AX273" s="25">
        <f t="shared" si="171"/>
        <v>152000</v>
      </c>
      <c r="AY273" s="25">
        <f t="shared" si="189"/>
        <v>152000</v>
      </c>
      <c r="BA273" s="61" t="s">
        <v>528</v>
      </c>
      <c r="BB273" s="61" t="s">
        <v>529</v>
      </c>
      <c r="BC273" s="103">
        <v>629057</v>
      </c>
      <c r="BD273" s="93">
        <v>693234</v>
      </c>
      <c r="BE273" s="93">
        <v>820289</v>
      </c>
      <c r="BF273" s="93">
        <v>748392</v>
      </c>
      <c r="BG273" s="93">
        <v>732896</v>
      </c>
      <c r="BH273" s="104">
        <v>734372</v>
      </c>
      <c r="BI273" s="103">
        <v>152000</v>
      </c>
      <c r="BJ273" s="93">
        <v>152000</v>
      </c>
      <c r="BK273" s="93">
        <v>152000</v>
      </c>
      <c r="BL273" s="93">
        <v>152000</v>
      </c>
      <c r="BM273" s="93">
        <v>152000</v>
      </c>
      <c r="BN273" s="104">
        <v>152000</v>
      </c>
      <c r="BP273" s="25">
        <f t="shared" si="190"/>
        <v>675264.44</v>
      </c>
      <c r="BQ273" s="25">
        <f t="shared" si="172"/>
        <v>784713.6</v>
      </c>
      <c r="BR273" s="25">
        <f t="shared" si="173"/>
        <v>768523.16</v>
      </c>
      <c r="BS273" s="25">
        <f t="shared" si="174"/>
        <v>737234.88</v>
      </c>
      <c r="BT273" s="25">
        <f t="shared" si="175"/>
        <v>733958.72</v>
      </c>
      <c r="BU273" s="25">
        <f t="shared" si="191"/>
        <v>152000</v>
      </c>
      <c r="BV273" s="25">
        <f t="shared" si="192"/>
        <v>152000</v>
      </c>
      <c r="BW273" s="25">
        <f t="shared" si="193"/>
        <v>152000</v>
      </c>
      <c r="BX273" s="25">
        <f t="shared" si="176"/>
        <v>152000</v>
      </c>
      <c r="BY273" s="25">
        <f t="shared" si="194"/>
        <v>152000</v>
      </c>
      <c r="CA273" s="59">
        <f t="shared" si="195"/>
        <v>0</v>
      </c>
      <c r="CB273" s="59">
        <f t="shared" si="196"/>
        <v>0</v>
      </c>
      <c r="CC273" s="59">
        <f t="shared" si="197"/>
        <v>-168348.96000000008</v>
      </c>
      <c r="CD273" s="59">
        <f t="shared" si="198"/>
        <v>-184929.28000000003</v>
      </c>
      <c r="CE273" s="59">
        <f t="shared" si="199"/>
        <v>-123131.71999999997</v>
      </c>
      <c r="CF273" s="59">
        <f t="shared" si="200"/>
        <v>0</v>
      </c>
      <c r="CG273" s="59">
        <f t="shared" si="201"/>
        <v>0</v>
      </c>
      <c r="CH273" s="59">
        <f t="shared" si="202"/>
        <v>0</v>
      </c>
      <c r="CI273" s="59">
        <f t="shared" si="203"/>
        <v>0</v>
      </c>
      <c r="CJ273" s="59">
        <f t="shared" si="204"/>
        <v>0</v>
      </c>
    </row>
    <row r="274" spans="1:88" ht="15">
      <c r="A274" s="61" t="s">
        <v>182</v>
      </c>
      <c r="B274" s="61" t="s">
        <v>183</v>
      </c>
      <c r="C274" s="80">
        <v>9664004</v>
      </c>
      <c r="D274" s="67">
        <v>9792176</v>
      </c>
      <c r="E274" s="75">
        <v>10465876</v>
      </c>
      <c r="F274" s="76">
        <v>7245274</v>
      </c>
      <c r="G274" s="75">
        <v>7195352</v>
      </c>
      <c r="H274" s="76">
        <v>7174158</v>
      </c>
      <c r="I274" s="82">
        <v>45200000</v>
      </c>
      <c r="J274" s="69">
        <v>46200000</v>
      </c>
      <c r="K274" s="77">
        <v>46200000</v>
      </c>
      <c r="L274" s="78">
        <v>44661686.419</v>
      </c>
      <c r="M274" s="77">
        <v>44380093.554</v>
      </c>
      <c r="N274" s="78">
        <v>44269805.755</v>
      </c>
      <c r="P274" s="25">
        <f t="shared" si="177"/>
        <v>9756287.84</v>
      </c>
      <c r="Q274" s="25">
        <f t="shared" si="178"/>
        <v>10277240</v>
      </c>
      <c r="R274" s="25">
        <f t="shared" si="179"/>
        <v>8147042.5600000005</v>
      </c>
      <c r="S274" s="25">
        <f t="shared" si="180"/>
        <v>7209330.16</v>
      </c>
      <c r="T274" s="25">
        <f t="shared" si="181"/>
        <v>7180092.32</v>
      </c>
      <c r="U274" s="25">
        <f t="shared" si="182"/>
        <v>45726200</v>
      </c>
      <c r="V274" s="25">
        <f t="shared" si="183"/>
        <v>46200000</v>
      </c>
      <c r="W274" s="25">
        <f t="shared" si="184"/>
        <v>45390539.3936778</v>
      </c>
      <c r="X274" s="25">
        <f t="shared" si="185"/>
        <v>44513512.253437</v>
      </c>
      <c r="Y274" s="25">
        <f t="shared" si="186"/>
        <v>44322060.1141662</v>
      </c>
      <c r="AA274" s="61" t="s">
        <v>182</v>
      </c>
      <c r="AB274" s="61" t="s">
        <v>183</v>
      </c>
      <c r="AC274" s="103">
        <v>9664004</v>
      </c>
      <c r="AD274" s="93">
        <v>9792176</v>
      </c>
      <c r="AE274" s="93">
        <v>10465876</v>
      </c>
      <c r="AF274" s="93">
        <v>5179710</v>
      </c>
      <c r="AG274" s="93">
        <v>5617414</v>
      </c>
      <c r="AH274" s="104">
        <v>6179229</v>
      </c>
      <c r="AI274" s="103">
        <v>45200000</v>
      </c>
      <c r="AJ274" s="93">
        <v>46200000</v>
      </c>
      <c r="AK274" s="93">
        <v>46200000</v>
      </c>
      <c r="AL274" s="93">
        <v>31778218.394</v>
      </c>
      <c r="AM274" s="93">
        <v>35576954.909</v>
      </c>
      <c r="AN274" s="104">
        <v>39298493.414</v>
      </c>
      <c r="AP274" s="25">
        <f t="shared" si="187"/>
        <v>9756287.84</v>
      </c>
      <c r="AQ274" s="25">
        <f t="shared" si="165"/>
        <v>10277240</v>
      </c>
      <c r="AR274" s="25">
        <f t="shared" si="166"/>
        <v>6659836.48</v>
      </c>
      <c r="AS274" s="25">
        <f t="shared" si="167"/>
        <v>5494856.88</v>
      </c>
      <c r="AT274" s="25">
        <f t="shared" si="168"/>
        <v>6021920.8</v>
      </c>
      <c r="AU274" s="25">
        <f t="shared" si="188"/>
        <v>45726200</v>
      </c>
      <c r="AV274" s="25">
        <f t="shared" si="169"/>
        <v>46200000</v>
      </c>
      <c r="AW274" s="25">
        <f t="shared" si="170"/>
        <v>38611258.5189228</v>
      </c>
      <c r="AX274" s="25">
        <f t="shared" si="171"/>
        <v>33777113.548193</v>
      </c>
      <c r="AY274" s="25">
        <f t="shared" si="189"/>
        <v>37535228.470331</v>
      </c>
      <c r="BA274" s="61" t="s">
        <v>182</v>
      </c>
      <c r="BB274" s="61" t="s">
        <v>183</v>
      </c>
      <c r="BC274" s="103">
        <v>9664004</v>
      </c>
      <c r="BD274" s="93">
        <v>9792176</v>
      </c>
      <c r="BE274" s="93">
        <v>10465876</v>
      </c>
      <c r="BF274" s="93">
        <v>7528105</v>
      </c>
      <c r="BG274" s="93">
        <v>8158151</v>
      </c>
      <c r="BH274" s="104">
        <v>8980532</v>
      </c>
      <c r="BI274" s="103">
        <v>45200000</v>
      </c>
      <c r="BJ274" s="93">
        <v>46200000</v>
      </c>
      <c r="BK274" s="93">
        <v>46200000</v>
      </c>
      <c r="BL274" s="93">
        <v>46200000</v>
      </c>
      <c r="BM274" s="93">
        <v>46200000</v>
      </c>
      <c r="BN274" s="104">
        <v>46200000</v>
      </c>
      <c r="BP274" s="25">
        <f t="shared" si="190"/>
        <v>9756287.84</v>
      </c>
      <c r="BQ274" s="25">
        <f t="shared" si="172"/>
        <v>10277240</v>
      </c>
      <c r="BR274" s="25">
        <f t="shared" si="173"/>
        <v>8350680.88</v>
      </c>
      <c r="BS274" s="25">
        <f t="shared" si="174"/>
        <v>7981738.12</v>
      </c>
      <c r="BT274" s="25">
        <f t="shared" si="175"/>
        <v>8750265.32</v>
      </c>
      <c r="BU274" s="25">
        <f t="shared" si="191"/>
        <v>45726200</v>
      </c>
      <c r="BV274" s="25">
        <f t="shared" si="192"/>
        <v>46200000</v>
      </c>
      <c r="BW274" s="25">
        <f t="shared" si="193"/>
        <v>46200000</v>
      </c>
      <c r="BX274" s="25">
        <f t="shared" si="176"/>
        <v>46200000</v>
      </c>
      <c r="BY274" s="25">
        <f t="shared" si="194"/>
        <v>46200000</v>
      </c>
      <c r="CA274" s="59">
        <f t="shared" si="195"/>
        <v>0</v>
      </c>
      <c r="CB274" s="59">
        <f t="shared" si="196"/>
        <v>0</v>
      </c>
      <c r="CC274" s="59">
        <f t="shared" si="197"/>
        <v>-1690844.3999999994</v>
      </c>
      <c r="CD274" s="59">
        <f t="shared" si="198"/>
        <v>-2486881.24</v>
      </c>
      <c r="CE274" s="59">
        <f t="shared" si="199"/>
        <v>-2728344.5200000005</v>
      </c>
      <c r="CF274" s="59">
        <f t="shared" si="200"/>
        <v>0</v>
      </c>
      <c r="CG274" s="59">
        <f t="shared" si="201"/>
        <v>0</v>
      </c>
      <c r="CH274" s="59">
        <f t="shared" si="202"/>
        <v>-7588741.481077202</v>
      </c>
      <c r="CI274" s="59">
        <f t="shared" si="203"/>
        <v>-12422886.451807</v>
      </c>
      <c r="CJ274" s="59">
        <f t="shared" si="204"/>
        <v>-8664771.529669002</v>
      </c>
    </row>
    <row r="275" spans="1:88" ht="15">
      <c r="A275" s="61" t="s">
        <v>16</v>
      </c>
      <c r="B275" s="61" t="s">
        <v>17</v>
      </c>
      <c r="C275" s="80">
        <v>0</v>
      </c>
      <c r="D275" s="67">
        <v>0</v>
      </c>
      <c r="E275" s="75">
        <v>0</v>
      </c>
      <c r="F275" s="76">
        <v>0</v>
      </c>
      <c r="G275" s="75">
        <v>0</v>
      </c>
      <c r="H275" s="76">
        <v>0</v>
      </c>
      <c r="I275" s="82">
        <v>3962831</v>
      </c>
      <c r="J275" s="69">
        <v>4160973</v>
      </c>
      <c r="K275" s="77">
        <v>4160973</v>
      </c>
      <c r="L275" s="78">
        <v>3385946</v>
      </c>
      <c r="M275" s="77">
        <v>3364321</v>
      </c>
      <c r="N275" s="78">
        <v>3355744</v>
      </c>
      <c r="P275" s="25">
        <f t="shared" si="177"/>
        <v>0</v>
      </c>
      <c r="Q275" s="25">
        <f t="shared" si="178"/>
        <v>0</v>
      </c>
      <c r="R275" s="25">
        <f t="shared" si="179"/>
        <v>0</v>
      </c>
      <c r="S275" s="25">
        <f t="shared" si="180"/>
        <v>0</v>
      </c>
      <c r="T275" s="25">
        <f t="shared" si="181"/>
        <v>0</v>
      </c>
      <c r="U275" s="25">
        <f t="shared" si="182"/>
        <v>4067093.3204</v>
      </c>
      <c r="V275" s="25">
        <f t="shared" si="183"/>
        <v>4160973</v>
      </c>
      <c r="W275" s="25">
        <f t="shared" si="184"/>
        <v>3753153.7926000003</v>
      </c>
      <c r="X275" s="25">
        <f t="shared" si="185"/>
        <v>3374566.925</v>
      </c>
      <c r="Y275" s="25">
        <f t="shared" si="186"/>
        <v>3359807.7825999996</v>
      </c>
      <c r="AA275" s="61" t="s">
        <v>16</v>
      </c>
      <c r="AB275" s="61" t="s">
        <v>17</v>
      </c>
      <c r="AC275" s="103">
        <v>0</v>
      </c>
      <c r="AD275" s="93">
        <v>0</v>
      </c>
      <c r="AE275" s="93">
        <v>0</v>
      </c>
      <c r="AF275" s="93">
        <v>0</v>
      </c>
      <c r="AG275" s="93">
        <v>0</v>
      </c>
      <c r="AH275" s="104">
        <v>0</v>
      </c>
      <c r="AI275" s="103">
        <v>3962831</v>
      </c>
      <c r="AJ275" s="93">
        <v>4160973</v>
      </c>
      <c r="AK275" s="93">
        <v>4160973</v>
      </c>
      <c r="AL275" s="93">
        <v>2299065</v>
      </c>
      <c r="AM275" s="93">
        <v>2621205</v>
      </c>
      <c r="AN275" s="104">
        <v>2891260</v>
      </c>
      <c r="AP275" s="25">
        <f t="shared" si="187"/>
        <v>0</v>
      </c>
      <c r="AQ275" s="25">
        <f t="shared" si="165"/>
        <v>0</v>
      </c>
      <c r="AR275" s="25">
        <f t="shared" si="166"/>
        <v>0</v>
      </c>
      <c r="AS275" s="25">
        <f t="shared" si="167"/>
        <v>0</v>
      </c>
      <c r="AT275" s="25">
        <f t="shared" si="168"/>
        <v>0</v>
      </c>
      <c r="AU275" s="25">
        <f t="shared" si="188"/>
        <v>4067093.3204</v>
      </c>
      <c r="AV275" s="25">
        <f t="shared" si="169"/>
        <v>4160973</v>
      </c>
      <c r="AW275" s="25">
        <f t="shared" si="170"/>
        <v>3181237.0104</v>
      </c>
      <c r="AX275" s="25">
        <f t="shared" si="171"/>
        <v>2468575.068</v>
      </c>
      <c r="AY275" s="25">
        <f t="shared" si="189"/>
        <v>2763307.941</v>
      </c>
      <c r="BA275" s="61" t="s">
        <v>16</v>
      </c>
      <c r="BB275" s="61" t="s">
        <v>17</v>
      </c>
      <c r="BC275" s="103">
        <v>0</v>
      </c>
      <c r="BD275" s="93">
        <v>0</v>
      </c>
      <c r="BE275" s="93">
        <v>0</v>
      </c>
      <c r="BF275" s="93">
        <v>0</v>
      </c>
      <c r="BG275" s="93">
        <v>0</v>
      </c>
      <c r="BH275" s="104">
        <v>0</v>
      </c>
      <c r="BI275" s="103">
        <v>3962831</v>
      </c>
      <c r="BJ275" s="93">
        <v>4160973</v>
      </c>
      <c r="BK275" s="93">
        <v>4160973</v>
      </c>
      <c r="BL275" s="93">
        <v>3466078</v>
      </c>
      <c r="BM275" s="93">
        <v>3951738</v>
      </c>
      <c r="BN275" s="104">
        <v>4160973</v>
      </c>
      <c r="BP275" s="25">
        <f t="shared" si="190"/>
        <v>0</v>
      </c>
      <c r="BQ275" s="25">
        <f t="shared" si="172"/>
        <v>0</v>
      </c>
      <c r="BR275" s="25">
        <f t="shared" si="173"/>
        <v>0</v>
      </c>
      <c r="BS275" s="25">
        <f t="shared" si="174"/>
        <v>0</v>
      </c>
      <c r="BT275" s="25">
        <f t="shared" si="175"/>
        <v>0</v>
      </c>
      <c r="BU275" s="25">
        <f t="shared" si="191"/>
        <v>4067093.3204</v>
      </c>
      <c r="BV275" s="25">
        <f t="shared" si="192"/>
        <v>4160973</v>
      </c>
      <c r="BW275" s="25">
        <f t="shared" si="193"/>
        <v>3795319.251</v>
      </c>
      <c r="BX275" s="25">
        <f t="shared" si="176"/>
        <v>3721632.2920000004</v>
      </c>
      <c r="BY275" s="25">
        <f t="shared" si="194"/>
        <v>4061837.457</v>
      </c>
      <c r="CA275" s="59">
        <f t="shared" si="195"/>
        <v>0</v>
      </c>
      <c r="CB275" s="59">
        <f t="shared" si="196"/>
        <v>0</v>
      </c>
      <c r="CC275" s="59">
        <f t="shared" si="197"/>
        <v>0</v>
      </c>
      <c r="CD275" s="59">
        <f t="shared" si="198"/>
        <v>0</v>
      </c>
      <c r="CE275" s="59">
        <f t="shared" si="199"/>
        <v>0</v>
      </c>
      <c r="CF275" s="59">
        <f t="shared" si="200"/>
        <v>0</v>
      </c>
      <c r="CG275" s="59">
        <f t="shared" si="201"/>
        <v>0</v>
      </c>
      <c r="CH275" s="59">
        <f t="shared" si="202"/>
        <v>-614082.2406000001</v>
      </c>
      <c r="CI275" s="59">
        <f t="shared" si="203"/>
        <v>-1253057.2240000004</v>
      </c>
      <c r="CJ275" s="59">
        <f t="shared" si="204"/>
        <v>-1298529.5159999998</v>
      </c>
    </row>
    <row r="276" spans="1:88" ht="15">
      <c r="A276" s="61" t="s">
        <v>546</v>
      </c>
      <c r="B276" s="61" t="s">
        <v>547</v>
      </c>
      <c r="C276" s="80">
        <v>129570</v>
      </c>
      <c r="D276" s="67">
        <v>145382</v>
      </c>
      <c r="E276" s="75">
        <v>205976</v>
      </c>
      <c r="F276" s="76">
        <v>150008</v>
      </c>
      <c r="G276" s="75">
        <v>149132</v>
      </c>
      <c r="H276" s="76">
        <v>148302</v>
      </c>
      <c r="I276" s="82">
        <v>997000</v>
      </c>
      <c r="J276" s="69">
        <v>997000</v>
      </c>
      <c r="K276" s="77">
        <v>997000</v>
      </c>
      <c r="L276" s="78">
        <v>997000</v>
      </c>
      <c r="M276" s="77">
        <v>997000</v>
      </c>
      <c r="N276" s="78">
        <v>997000</v>
      </c>
      <c r="P276" s="25">
        <f t="shared" si="177"/>
        <v>140954.64</v>
      </c>
      <c r="Q276" s="25">
        <f t="shared" si="178"/>
        <v>189009.68</v>
      </c>
      <c r="R276" s="25">
        <f t="shared" si="179"/>
        <v>165679.04</v>
      </c>
      <c r="S276" s="25">
        <f t="shared" si="180"/>
        <v>149377.28</v>
      </c>
      <c r="T276" s="25">
        <f t="shared" si="181"/>
        <v>148534.40000000002</v>
      </c>
      <c r="U276" s="25">
        <f t="shared" si="182"/>
        <v>997000</v>
      </c>
      <c r="V276" s="25">
        <f t="shared" si="183"/>
        <v>997000</v>
      </c>
      <c r="W276" s="25">
        <f t="shared" si="184"/>
        <v>997000</v>
      </c>
      <c r="X276" s="25">
        <f t="shared" si="185"/>
        <v>997000</v>
      </c>
      <c r="Y276" s="25">
        <f t="shared" si="186"/>
        <v>997000</v>
      </c>
      <c r="AA276" s="61" t="s">
        <v>546</v>
      </c>
      <c r="AB276" s="61" t="s">
        <v>547</v>
      </c>
      <c r="AC276" s="103">
        <v>129570</v>
      </c>
      <c r="AD276" s="93">
        <v>145382</v>
      </c>
      <c r="AE276" s="93">
        <v>205976</v>
      </c>
      <c r="AF276" s="93">
        <v>105354</v>
      </c>
      <c r="AG276" s="93">
        <v>70881</v>
      </c>
      <c r="AH276" s="104">
        <v>74370</v>
      </c>
      <c r="AI276" s="103">
        <v>997000</v>
      </c>
      <c r="AJ276" s="93">
        <v>997000</v>
      </c>
      <c r="AK276" s="93">
        <v>997000</v>
      </c>
      <c r="AL276" s="93">
        <v>769824.405</v>
      </c>
      <c r="AM276" s="93">
        <v>819940.271</v>
      </c>
      <c r="AN276" s="104">
        <v>902065.875</v>
      </c>
      <c r="AP276" s="25">
        <f t="shared" si="187"/>
        <v>140954.64</v>
      </c>
      <c r="AQ276" s="25">
        <f t="shared" si="165"/>
        <v>189009.68</v>
      </c>
      <c r="AR276" s="25">
        <f t="shared" si="166"/>
        <v>133528.16</v>
      </c>
      <c r="AS276" s="25">
        <f t="shared" si="167"/>
        <v>80533.44</v>
      </c>
      <c r="AT276" s="25">
        <f t="shared" si="168"/>
        <v>73393.08</v>
      </c>
      <c r="AU276" s="25">
        <f t="shared" si="188"/>
        <v>997000</v>
      </c>
      <c r="AV276" s="25">
        <f t="shared" si="169"/>
        <v>997000</v>
      </c>
      <c r="AW276" s="25">
        <f t="shared" si="170"/>
        <v>877460.2019110001</v>
      </c>
      <c r="AX276" s="25">
        <f t="shared" si="171"/>
        <v>796195.3736892</v>
      </c>
      <c r="AY276" s="25">
        <f t="shared" si="189"/>
        <v>863154.7638248</v>
      </c>
      <c r="BA276" s="61" t="s">
        <v>546</v>
      </c>
      <c r="BB276" s="61" t="s">
        <v>547</v>
      </c>
      <c r="BC276" s="103">
        <v>129570</v>
      </c>
      <c r="BD276" s="93">
        <v>145382</v>
      </c>
      <c r="BE276" s="93">
        <v>205976</v>
      </c>
      <c r="BF276" s="93">
        <v>153080</v>
      </c>
      <c r="BG276" s="93">
        <v>103220</v>
      </c>
      <c r="BH276" s="104">
        <v>108054</v>
      </c>
      <c r="BI276" s="103">
        <v>997000</v>
      </c>
      <c r="BJ276" s="93">
        <v>997000</v>
      </c>
      <c r="BK276" s="93">
        <v>997000</v>
      </c>
      <c r="BL276" s="93">
        <v>997000</v>
      </c>
      <c r="BM276" s="93">
        <v>997000</v>
      </c>
      <c r="BN276" s="104">
        <v>997000</v>
      </c>
      <c r="BP276" s="25">
        <f t="shared" si="190"/>
        <v>140954.64</v>
      </c>
      <c r="BQ276" s="25">
        <f t="shared" si="172"/>
        <v>189009.68</v>
      </c>
      <c r="BR276" s="25">
        <f t="shared" si="173"/>
        <v>167890.88</v>
      </c>
      <c r="BS276" s="25">
        <f t="shared" si="174"/>
        <v>117180.79999999999</v>
      </c>
      <c r="BT276" s="25">
        <f t="shared" si="175"/>
        <v>106700.48</v>
      </c>
      <c r="BU276" s="25">
        <f t="shared" si="191"/>
        <v>997000</v>
      </c>
      <c r="BV276" s="25">
        <f t="shared" si="192"/>
        <v>997000</v>
      </c>
      <c r="BW276" s="25">
        <f t="shared" si="193"/>
        <v>997000</v>
      </c>
      <c r="BX276" s="25">
        <f t="shared" si="176"/>
        <v>997000</v>
      </c>
      <c r="BY276" s="25">
        <f t="shared" si="194"/>
        <v>997000</v>
      </c>
      <c r="CA276" s="59">
        <f t="shared" si="195"/>
        <v>0</v>
      </c>
      <c r="CB276" s="59">
        <f t="shared" si="196"/>
        <v>0</v>
      </c>
      <c r="CC276" s="59">
        <f t="shared" si="197"/>
        <v>-34362.72</v>
      </c>
      <c r="CD276" s="59">
        <f t="shared" si="198"/>
        <v>-36647.359999999986</v>
      </c>
      <c r="CE276" s="59">
        <f t="shared" si="199"/>
        <v>-33307.399999999994</v>
      </c>
      <c r="CF276" s="59">
        <f t="shared" si="200"/>
        <v>0</v>
      </c>
      <c r="CG276" s="59">
        <f t="shared" si="201"/>
        <v>0</v>
      </c>
      <c r="CH276" s="59">
        <f t="shared" si="202"/>
        <v>-119539.79808899993</v>
      </c>
      <c r="CI276" s="59">
        <f t="shared" si="203"/>
        <v>-200804.62631079997</v>
      </c>
      <c r="CJ276" s="59">
        <f t="shared" si="204"/>
        <v>-133845.23617519997</v>
      </c>
    </row>
    <row r="277" spans="1:88" ht="15">
      <c r="A277" s="61" t="s">
        <v>336</v>
      </c>
      <c r="B277" s="61" t="s">
        <v>337</v>
      </c>
      <c r="C277" s="80">
        <v>2424977</v>
      </c>
      <c r="D277" s="67">
        <v>2735189</v>
      </c>
      <c r="E277" s="75">
        <v>3069533</v>
      </c>
      <c r="F277" s="76">
        <v>2165860</v>
      </c>
      <c r="G277" s="75">
        <v>2151989</v>
      </c>
      <c r="H277" s="76">
        <v>2146076</v>
      </c>
      <c r="I277" s="82">
        <v>1445694</v>
      </c>
      <c r="J277" s="69">
        <v>1736340</v>
      </c>
      <c r="K277" s="77">
        <v>1736340</v>
      </c>
      <c r="L277" s="78">
        <v>1736340</v>
      </c>
      <c r="M277" s="77">
        <v>1736340</v>
      </c>
      <c r="N277" s="78">
        <v>1736340</v>
      </c>
      <c r="P277" s="25">
        <f t="shared" si="177"/>
        <v>2648329.6399999997</v>
      </c>
      <c r="Q277" s="25">
        <f t="shared" si="178"/>
        <v>2975916.6799999997</v>
      </c>
      <c r="R277" s="25">
        <f t="shared" si="179"/>
        <v>2418888.44</v>
      </c>
      <c r="S277" s="25">
        <f t="shared" si="180"/>
        <v>2155872.88</v>
      </c>
      <c r="T277" s="25">
        <f t="shared" si="181"/>
        <v>2147731.64</v>
      </c>
      <c r="U277" s="25">
        <f t="shared" si="182"/>
        <v>1598631.9252</v>
      </c>
      <c r="V277" s="25">
        <f t="shared" si="183"/>
        <v>1736340</v>
      </c>
      <c r="W277" s="25">
        <f t="shared" si="184"/>
        <v>1736340</v>
      </c>
      <c r="X277" s="25">
        <f t="shared" si="185"/>
        <v>1736340</v>
      </c>
      <c r="Y277" s="25">
        <f t="shared" si="186"/>
        <v>1736340</v>
      </c>
      <c r="AA277" s="61" t="s">
        <v>336</v>
      </c>
      <c r="AB277" s="61" t="s">
        <v>337</v>
      </c>
      <c r="AC277" s="103">
        <v>2424977</v>
      </c>
      <c r="AD277" s="93">
        <v>2735189</v>
      </c>
      <c r="AE277" s="93">
        <v>3069533</v>
      </c>
      <c r="AF277" s="93">
        <v>1559187</v>
      </c>
      <c r="AG277" s="93">
        <v>1721387</v>
      </c>
      <c r="AH277" s="104">
        <v>1880687</v>
      </c>
      <c r="AI277" s="103">
        <v>1445694</v>
      </c>
      <c r="AJ277" s="93">
        <v>1736340</v>
      </c>
      <c r="AK277" s="93">
        <v>1736340</v>
      </c>
      <c r="AL277" s="93">
        <v>1736340</v>
      </c>
      <c r="AM277" s="93">
        <v>1736340</v>
      </c>
      <c r="AN277" s="104">
        <v>1736340</v>
      </c>
      <c r="AP277" s="25">
        <f t="shared" si="187"/>
        <v>2648329.6399999997</v>
      </c>
      <c r="AQ277" s="25">
        <f t="shared" si="165"/>
        <v>2975916.6799999997</v>
      </c>
      <c r="AR277" s="25">
        <f t="shared" si="166"/>
        <v>1982083.88</v>
      </c>
      <c r="AS277" s="25">
        <f t="shared" si="167"/>
        <v>1675971</v>
      </c>
      <c r="AT277" s="25">
        <f t="shared" si="168"/>
        <v>1836083</v>
      </c>
      <c r="AU277" s="25">
        <f t="shared" si="188"/>
        <v>1598631.9252</v>
      </c>
      <c r="AV277" s="25">
        <f t="shared" si="169"/>
        <v>1736340</v>
      </c>
      <c r="AW277" s="25">
        <f t="shared" si="170"/>
        <v>1736340</v>
      </c>
      <c r="AX277" s="25">
        <f t="shared" si="171"/>
        <v>1736340</v>
      </c>
      <c r="AY277" s="25">
        <f t="shared" si="189"/>
        <v>1736340</v>
      </c>
      <c r="BA277" s="61" t="s">
        <v>336</v>
      </c>
      <c r="BB277" s="61" t="s">
        <v>337</v>
      </c>
      <c r="BC277" s="103">
        <v>2424977</v>
      </c>
      <c r="BD277" s="93">
        <v>2735189</v>
      </c>
      <c r="BE277" s="93">
        <v>3069533</v>
      </c>
      <c r="BF277" s="93">
        <v>2267774</v>
      </c>
      <c r="BG277" s="93">
        <v>2503287</v>
      </c>
      <c r="BH277" s="104">
        <v>2734921</v>
      </c>
      <c r="BI277" s="103">
        <v>1445694</v>
      </c>
      <c r="BJ277" s="93">
        <v>1736340</v>
      </c>
      <c r="BK277" s="93">
        <v>1736340</v>
      </c>
      <c r="BL277" s="93">
        <v>1736340</v>
      </c>
      <c r="BM277" s="93">
        <v>1736340</v>
      </c>
      <c r="BN277" s="104">
        <v>1736340</v>
      </c>
      <c r="BP277" s="25">
        <f t="shared" si="190"/>
        <v>2648329.6399999997</v>
      </c>
      <c r="BQ277" s="25">
        <f t="shared" si="172"/>
        <v>2975916.6799999997</v>
      </c>
      <c r="BR277" s="25">
        <f t="shared" si="173"/>
        <v>2492266.52</v>
      </c>
      <c r="BS277" s="25">
        <f t="shared" si="174"/>
        <v>2437343.36</v>
      </c>
      <c r="BT277" s="25">
        <f t="shared" si="175"/>
        <v>2670063.48</v>
      </c>
      <c r="BU277" s="25">
        <f t="shared" si="191"/>
        <v>1598631.9252</v>
      </c>
      <c r="BV277" s="25">
        <f t="shared" si="192"/>
        <v>1736340</v>
      </c>
      <c r="BW277" s="25">
        <f t="shared" si="193"/>
        <v>1736340</v>
      </c>
      <c r="BX277" s="25">
        <f t="shared" si="176"/>
        <v>1736340</v>
      </c>
      <c r="BY277" s="25">
        <f t="shared" si="194"/>
        <v>1736340</v>
      </c>
      <c r="CA277" s="59">
        <f t="shared" si="195"/>
        <v>0</v>
      </c>
      <c r="CB277" s="59">
        <f t="shared" si="196"/>
        <v>0</v>
      </c>
      <c r="CC277" s="59">
        <f t="shared" si="197"/>
        <v>-510182.64000000013</v>
      </c>
      <c r="CD277" s="59">
        <f t="shared" si="198"/>
        <v>-761372.3599999999</v>
      </c>
      <c r="CE277" s="59">
        <f t="shared" si="199"/>
        <v>-833980.48</v>
      </c>
      <c r="CF277" s="59">
        <f t="shared" si="200"/>
        <v>0</v>
      </c>
      <c r="CG277" s="59">
        <f t="shared" si="201"/>
        <v>0</v>
      </c>
      <c r="CH277" s="59">
        <f t="shared" si="202"/>
        <v>0</v>
      </c>
      <c r="CI277" s="59">
        <f t="shared" si="203"/>
        <v>0</v>
      </c>
      <c r="CJ277" s="59">
        <f t="shared" si="204"/>
        <v>0</v>
      </c>
    </row>
    <row r="278" spans="1:88" ht="15">
      <c r="A278" s="61" t="s">
        <v>558</v>
      </c>
      <c r="B278" s="61" t="s">
        <v>559</v>
      </c>
      <c r="C278" s="80">
        <v>234218</v>
      </c>
      <c r="D278" s="67">
        <v>229725</v>
      </c>
      <c r="E278" s="75">
        <v>275834</v>
      </c>
      <c r="F278" s="76">
        <v>191577</v>
      </c>
      <c r="G278" s="75">
        <v>190340</v>
      </c>
      <c r="H278" s="76">
        <v>189758</v>
      </c>
      <c r="I278" s="82">
        <v>548000</v>
      </c>
      <c r="J278" s="69">
        <v>559000</v>
      </c>
      <c r="K278" s="77">
        <v>559000</v>
      </c>
      <c r="L278" s="78">
        <v>559000</v>
      </c>
      <c r="M278" s="77">
        <v>559000</v>
      </c>
      <c r="N278" s="78">
        <v>559000</v>
      </c>
      <c r="P278" s="25">
        <f t="shared" si="177"/>
        <v>230983.04</v>
      </c>
      <c r="Q278" s="25">
        <f t="shared" si="178"/>
        <v>262923.48</v>
      </c>
      <c r="R278" s="25">
        <f t="shared" si="179"/>
        <v>215168.96000000002</v>
      </c>
      <c r="S278" s="25">
        <f t="shared" si="180"/>
        <v>190686.36</v>
      </c>
      <c r="T278" s="25">
        <f t="shared" si="181"/>
        <v>189920.96000000002</v>
      </c>
      <c r="U278" s="25">
        <f t="shared" si="182"/>
        <v>553788.2</v>
      </c>
      <c r="V278" s="25">
        <f t="shared" si="183"/>
        <v>559000</v>
      </c>
      <c r="W278" s="25">
        <f t="shared" si="184"/>
        <v>559000</v>
      </c>
      <c r="X278" s="25">
        <f t="shared" si="185"/>
        <v>559000</v>
      </c>
      <c r="Y278" s="25">
        <f t="shared" si="186"/>
        <v>559000</v>
      </c>
      <c r="AA278" s="61" t="s">
        <v>558</v>
      </c>
      <c r="AB278" s="61" t="s">
        <v>559</v>
      </c>
      <c r="AC278" s="103">
        <v>234218</v>
      </c>
      <c r="AD278" s="93">
        <v>229725</v>
      </c>
      <c r="AE278" s="93">
        <v>275834</v>
      </c>
      <c r="AF278" s="93">
        <v>135749</v>
      </c>
      <c r="AG278" s="93">
        <v>125813</v>
      </c>
      <c r="AH278" s="104">
        <v>138878</v>
      </c>
      <c r="AI278" s="103">
        <v>548000</v>
      </c>
      <c r="AJ278" s="93">
        <v>559000</v>
      </c>
      <c r="AK278" s="93">
        <v>559000</v>
      </c>
      <c r="AL278" s="93">
        <v>414207.873</v>
      </c>
      <c r="AM278" s="93">
        <v>439337.836</v>
      </c>
      <c r="AN278" s="104">
        <v>485523.856</v>
      </c>
      <c r="AP278" s="25">
        <f t="shared" si="187"/>
        <v>230983.04</v>
      </c>
      <c r="AQ278" s="25">
        <f t="shared" si="165"/>
        <v>262923.48</v>
      </c>
      <c r="AR278" s="25">
        <f t="shared" si="166"/>
        <v>174972.8</v>
      </c>
      <c r="AS278" s="25">
        <f t="shared" si="167"/>
        <v>128595.08</v>
      </c>
      <c r="AT278" s="25">
        <f t="shared" si="168"/>
        <v>135219.80000000002</v>
      </c>
      <c r="AU278" s="25">
        <f t="shared" si="188"/>
        <v>553788.2</v>
      </c>
      <c r="AV278" s="25">
        <f t="shared" si="169"/>
        <v>559000</v>
      </c>
      <c r="AW278" s="25">
        <f t="shared" si="170"/>
        <v>482810.38277260005</v>
      </c>
      <c r="AX278" s="25">
        <f t="shared" si="171"/>
        <v>427431.25953060004</v>
      </c>
      <c r="AY278" s="25">
        <f t="shared" si="189"/>
        <v>463640.91972400004</v>
      </c>
      <c r="BA278" s="61" t="s">
        <v>558</v>
      </c>
      <c r="BB278" s="61" t="s">
        <v>559</v>
      </c>
      <c r="BC278" s="103">
        <v>234218</v>
      </c>
      <c r="BD278" s="93">
        <v>229725</v>
      </c>
      <c r="BE278" s="93">
        <v>275834</v>
      </c>
      <c r="BF278" s="93">
        <v>197475</v>
      </c>
      <c r="BG278" s="93">
        <v>182947</v>
      </c>
      <c r="BH278" s="104">
        <v>202014</v>
      </c>
      <c r="BI278" s="103">
        <v>548000</v>
      </c>
      <c r="BJ278" s="93">
        <v>559000</v>
      </c>
      <c r="BK278" s="93">
        <v>559000</v>
      </c>
      <c r="BL278" s="93">
        <v>559000</v>
      </c>
      <c r="BM278" s="93">
        <v>559000</v>
      </c>
      <c r="BN278" s="104">
        <v>559000</v>
      </c>
      <c r="BP278" s="25">
        <f t="shared" si="190"/>
        <v>230983.04</v>
      </c>
      <c r="BQ278" s="25">
        <f t="shared" si="172"/>
        <v>262923.48</v>
      </c>
      <c r="BR278" s="25">
        <f t="shared" si="173"/>
        <v>219415.52000000002</v>
      </c>
      <c r="BS278" s="25">
        <f t="shared" si="174"/>
        <v>187014.84</v>
      </c>
      <c r="BT278" s="25">
        <f t="shared" si="175"/>
        <v>196675.24</v>
      </c>
      <c r="BU278" s="25">
        <f t="shared" si="191"/>
        <v>553788.2</v>
      </c>
      <c r="BV278" s="25">
        <f t="shared" si="192"/>
        <v>559000</v>
      </c>
      <c r="BW278" s="25">
        <f t="shared" si="193"/>
        <v>559000</v>
      </c>
      <c r="BX278" s="25">
        <f t="shared" si="176"/>
        <v>559000</v>
      </c>
      <c r="BY278" s="25">
        <f t="shared" si="194"/>
        <v>559000</v>
      </c>
      <c r="CA278" s="59">
        <f t="shared" si="195"/>
        <v>0</v>
      </c>
      <c r="CB278" s="59">
        <f t="shared" si="196"/>
        <v>0</v>
      </c>
      <c r="CC278" s="59">
        <f t="shared" si="197"/>
        <v>-44442.72000000003</v>
      </c>
      <c r="CD278" s="59">
        <f t="shared" si="198"/>
        <v>-58419.759999999995</v>
      </c>
      <c r="CE278" s="59">
        <f t="shared" si="199"/>
        <v>-61455.43999999997</v>
      </c>
      <c r="CF278" s="59">
        <f t="shared" si="200"/>
        <v>0</v>
      </c>
      <c r="CG278" s="59">
        <f t="shared" si="201"/>
        <v>0</v>
      </c>
      <c r="CH278" s="59">
        <f t="shared" si="202"/>
        <v>-76189.61722739995</v>
      </c>
      <c r="CI278" s="59">
        <f t="shared" si="203"/>
        <v>-131568.74046939996</v>
      </c>
      <c r="CJ278" s="59">
        <f t="shared" si="204"/>
        <v>-95359.08027599996</v>
      </c>
    </row>
    <row r="279" spans="1:88" ht="15">
      <c r="A279" s="61" t="s">
        <v>550</v>
      </c>
      <c r="B279" s="61" t="s">
        <v>551</v>
      </c>
      <c r="C279" s="80">
        <v>4004000</v>
      </c>
      <c r="D279" s="67">
        <v>3635941</v>
      </c>
      <c r="E279" s="75">
        <v>4242151</v>
      </c>
      <c r="F279" s="76">
        <v>2944447</v>
      </c>
      <c r="G279" s="75">
        <v>2926567</v>
      </c>
      <c r="H279" s="76">
        <v>2916262</v>
      </c>
      <c r="I279" s="82">
        <v>11013845</v>
      </c>
      <c r="J279" s="69">
        <v>11234122</v>
      </c>
      <c r="K279" s="77">
        <v>11234122</v>
      </c>
      <c r="L279" s="78">
        <v>10483640.183</v>
      </c>
      <c r="M279" s="77">
        <v>10415758.722</v>
      </c>
      <c r="N279" s="78">
        <v>10392049.672</v>
      </c>
      <c r="P279" s="25">
        <f t="shared" si="177"/>
        <v>3738997.52</v>
      </c>
      <c r="Q279" s="25">
        <f t="shared" si="178"/>
        <v>4072412.1999999997</v>
      </c>
      <c r="R279" s="25">
        <f t="shared" si="179"/>
        <v>3307804.12</v>
      </c>
      <c r="S279" s="25">
        <f t="shared" si="180"/>
        <v>2931573.4</v>
      </c>
      <c r="T279" s="25">
        <f t="shared" si="181"/>
        <v>2919147.4000000004</v>
      </c>
      <c r="U279" s="25">
        <f t="shared" si="182"/>
        <v>11129754.757399999</v>
      </c>
      <c r="V279" s="25">
        <f t="shared" si="183"/>
        <v>11234122</v>
      </c>
      <c r="W279" s="25">
        <f t="shared" si="184"/>
        <v>10839218.4678946</v>
      </c>
      <c r="X279" s="25">
        <f t="shared" si="185"/>
        <v>10447920.9582218</v>
      </c>
      <c r="Y279" s="25">
        <f t="shared" si="186"/>
        <v>10403283.01989</v>
      </c>
      <c r="AA279" s="61" t="s">
        <v>550</v>
      </c>
      <c r="AB279" s="61" t="s">
        <v>551</v>
      </c>
      <c r="AC279" s="103">
        <v>4004000</v>
      </c>
      <c r="AD279" s="93">
        <v>3635941</v>
      </c>
      <c r="AE279" s="93">
        <v>4242151</v>
      </c>
      <c r="AF279" s="93">
        <v>2105366</v>
      </c>
      <c r="AG279" s="93">
        <v>1929034</v>
      </c>
      <c r="AH279" s="104">
        <v>2101084</v>
      </c>
      <c r="AI279" s="103">
        <v>11013845</v>
      </c>
      <c r="AJ279" s="93">
        <v>11234122</v>
      </c>
      <c r="AK279" s="93">
        <v>11234122</v>
      </c>
      <c r="AL279" s="93">
        <v>7465762.526000001</v>
      </c>
      <c r="AM279" s="93">
        <v>7966523.707</v>
      </c>
      <c r="AN279" s="104">
        <v>8770965.407</v>
      </c>
      <c r="AP279" s="25">
        <f t="shared" si="187"/>
        <v>3738997.52</v>
      </c>
      <c r="AQ279" s="25">
        <f t="shared" si="165"/>
        <v>4072412.1999999997</v>
      </c>
      <c r="AR279" s="25">
        <f t="shared" si="166"/>
        <v>2703665.8</v>
      </c>
      <c r="AS279" s="25">
        <f t="shared" si="167"/>
        <v>1978406.96</v>
      </c>
      <c r="AT279" s="25">
        <f t="shared" si="168"/>
        <v>2052910</v>
      </c>
      <c r="AU279" s="25">
        <f t="shared" si="188"/>
        <v>11129754.757399999</v>
      </c>
      <c r="AV279" s="25">
        <f t="shared" si="169"/>
        <v>11234122</v>
      </c>
      <c r="AW279" s="25">
        <f t="shared" si="170"/>
        <v>9251211.2447812</v>
      </c>
      <c r="AX279" s="25">
        <f t="shared" si="171"/>
        <v>7729263.0594422</v>
      </c>
      <c r="AY279" s="25">
        <f t="shared" si="189"/>
        <v>8389820.92954</v>
      </c>
      <c r="BA279" s="61" t="s">
        <v>550</v>
      </c>
      <c r="BB279" s="61" t="s">
        <v>551</v>
      </c>
      <c r="BC279" s="103">
        <v>4004000</v>
      </c>
      <c r="BD279" s="93">
        <v>3635941</v>
      </c>
      <c r="BE279" s="93">
        <v>4242151</v>
      </c>
      <c r="BF279" s="93">
        <v>3063753</v>
      </c>
      <c r="BG279" s="93">
        <v>2806263</v>
      </c>
      <c r="BH279" s="104">
        <v>3053597</v>
      </c>
      <c r="BI279" s="103">
        <v>11013845</v>
      </c>
      <c r="BJ279" s="93">
        <v>11234122</v>
      </c>
      <c r="BK279" s="93">
        <v>11234122</v>
      </c>
      <c r="BL279" s="93">
        <v>10855345.733</v>
      </c>
      <c r="BM279" s="93">
        <v>11234122</v>
      </c>
      <c r="BN279" s="104">
        <v>11234122</v>
      </c>
      <c r="BP279" s="25">
        <f t="shared" si="190"/>
        <v>3738997.52</v>
      </c>
      <c r="BQ279" s="25">
        <f t="shared" si="172"/>
        <v>4072412.1999999997</v>
      </c>
      <c r="BR279" s="25">
        <f t="shared" si="173"/>
        <v>3393704.4400000004</v>
      </c>
      <c r="BS279" s="25">
        <f t="shared" si="174"/>
        <v>2878360.2</v>
      </c>
      <c r="BT279" s="25">
        <f t="shared" si="175"/>
        <v>2984343.48</v>
      </c>
      <c r="BU279" s="25">
        <f t="shared" si="191"/>
        <v>11129754.757399999</v>
      </c>
      <c r="BV279" s="25">
        <f t="shared" si="192"/>
        <v>11234122</v>
      </c>
      <c r="BW279" s="25">
        <f t="shared" si="193"/>
        <v>11034809.9283046</v>
      </c>
      <c r="BX279" s="25">
        <f t="shared" si="176"/>
        <v>11054657.8046954</v>
      </c>
      <c r="BY279" s="25">
        <f t="shared" si="194"/>
        <v>11234122</v>
      </c>
      <c r="CA279" s="59">
        <f t="shared" si="195"/>
        <v>0</v>
      </c>
      <c r="CB279" s="59">
        <f t="shared" si="196"/>
        <v>0</v>
      </c>
      <c r="CC279" s="59">
        <f t="shared" si="197"/>
        <v>-690038.6400000006</v>
      </c>
      <c r="CD279" s="59">
        <f t="shared" si="198"/>
        <v>-899953.2400000002</v>
      </c>
      <c r="CE279" s="59">
        <f t="shared" si="199"/>
        <v>-931433.48</v>
      </c>
      <c r="CF279" s="59">
        <f t="shared" si="200"/>
        <v>0</v>
      </c>
      <c r="CG279" s="59">
        <f t="shared" si="201"/>
        <v>0</v>
      </c>
      <c r="CH279" s="59">
        <f t="shared" si="202"/>
        <v>-1783598.6835233998</v>
      </c>
      <c r="CI279" s="59">
        <f t="shared" si="203"/>
        <v>-3325394.7452531997</v>
      </c>
      <c r="CJ279" s="59">
        <f t="shared" si="204"/>
        <v>-2844301.070459999</v>
      </c>
    </row>
    <row r="280" spans="1:88" ht="15">
      <c r="A280" s="61" t="s">
        <v>612</v>
      </c>
      <c r="B280" s="61" t="s">
        <v>613</v>
      </c>
      <c r="C280" s="80">
        <v>4123019</v>
      </c>
      <c r="D280" s="67">
        <v>4421439</v>
      </c>
      <c r="E280" s="75">
        <v>5133347</v>
      </c>
      <c r="F280" s="76">
        <v>3596373</v>
      </c>
      <c r="G280" s="75">
        <v>3573465</v>
      </c>
      <c r="H280" s="76">
        <v>3563880</v>
      </c>
      <c r="I280" s="82">
        <v>975000</v>
      </c>
      <c r="J280" s="69">
        <v>1100000</v>
      </c>
      <c r="K280" s="77">
        <v>1100000</v>
      </c>
      <c r="L280" s="78">
        <v>1100000</v>
      </c>
      <c r="M280" s="77">
        <v>1100000</v>
      </c>
      <c r="N280" s="78">
        <v>1100000</v>
      </c>
      <c r="P280" s="25">
        <f t="shared" si="177"/>
        <v>4337881.4</v>
      </c>
      <c r="Q280" s="25">
        <f t="shared" si="178"/>
        <v>4934012.76</v>
      </c>
      <c r="R280" s="25">
        <f t="shared" si="179"/>
        <v>4026725.72</v>
      </c>
      <c r="S280" s="25">
        <f t="shared" si="180"/>
        <v>3579879.2399999998</v>
      </c>
      <c r="T280" s="25">
        <f t="shared" si="181"/>
        <v>3566563.8000000003</v>
      </c>
      <c r="U280" s="25">
        <f t="shared" si="182"/>
        <v>1040775</v>
      </c>
      <c r="V280" s="25">
        <f t="shared" si="183"/>
        <v>1100000</v>
      </c>
      <c r="W280" s="25">
        <f t="shared" si="184"/>
        <v>1100000</v>
      </c>
      <c r="X280" s="25">
        <f t="shared" si="185"/>
        <v>1100000</v>
      </c>
      <c r="Y280" s="25">
        <f t="shared" si="186"/>
        <v>1100000</v>
      </c>
      <c r="AA280" s="61" t="s">
        <v>612</v>
      </c>
      <c r="AB280" s="61" t="s">
        <v>613</v>
      </c>
      <c r="AC280" s="103">
        <v>4123019</v>
      </c>
      <c r="AD280" s="93">
        <v>4421439</v>
      </c>
      <c r="AE280" s="93">
        <v>5133347</v>
      </c>
      <c r="AF280" s="93">
        <v>2585663</v>
      </c>
      <c r="AG280" s="93">
        <v>2764254</v>
      </c>
      <c r="AH280" s="104">
        <v>3009328</v>
      </c>
      <c r="AI280" s="103">
        <v>975000</v>
      </c>
      <c r="AJ280" s="93">
        <v>1100000</v>
      </c>
      <c r="AK280" s="93">
        <v>1100000</v>
      </c>
      <c r="AL280" s="93">
        <v>1100000</v>
      </c>
      <c r="AM280" s="93">
        <v>1100000</v>
      </c>
      <c r="AN280" s="104">
        <v>1100000</v>
      </c>
      <c r="AP280" s="25">
        <f t="shared" si="187"/>
        <v>4337881.4</v>
      </c>
      <c r="AQ280" s="25">
        <f t="shared" si="165"/>
        <v>4934012.76</v>
      </c>
      <c r="AR280" s="25">
        <f t="shared" si="166"/>
        <v>3299014.52</v>
      </c>
      <c r="AS280" s="25">
        <f t="shared" si="167"/>
        <v>2714248.52</v>
      </c>
      <c r="AT280" s="25">
        <f t="shared" si="168"/>
        <v>2940707.2800000003</v>
      </c>
      <c r="AU280" s="25">
        <f t="shared" si="188"/>
        <v>1040775</v>
      </c>
      <c r="AV280" s="25">
        <f t="shared" si="169"/>
        <v>1100000</v>
      </c>
      <c r="AW280" s="25">
        <f t="shared" si="170"/>
        <v>1100000</v>
      </c>
      <c r="AX280" s="25">
        <f t="shared" si="171"/>
        <v>1100000</v>
      </c>
      <c r="AY280" s="25">
        <f t="shared" si="189"/>
        <v>1100000</v>
      </c>
      <c r="BA280" s="61" t="s">
        <v>612</v>
      </c>
      <c r="BB280" s="61" t="s">
        <v>613</v>
      </c>
      <c r="BC280" s="103">
        <v>4123019</v>
      </c>
      <c r="BD280" s="93">
        <v>4421439</v>
      </c>
      <c r="BE280" s="93">
        <v>5133347</v>
      </c>
      <c r="BF280" s="93">
        <v>3760401</v>
      </c>
      <c r="BG280" s="93">
        <v>4019899</v>
      </c>
      <c r="BH280" s="104">
        <v>4376229</v>
      </c>
      <c r="BI280" s="103">
        <v>975000</v>
      </c>
      <c r="BJ280" s="93">
        <v>1100000</v>
      </c>
      <c r="BK280" s="93">
        <v>1100000</v>
      </c>
      <c r="BL280" s="93">
        <v>1100000</v>
      </c>
      <c r="BM280" s="93">
        <v>1100000</v>
      </c>
      <c r="BN280" s="104">
        <v>1100000</v>
      </c>
      <c r="BP280" s="25">
        <f t="shared" si="190"/>
        <v>4337881.4</v>
      </c>
      <c r="BQ280" s="25">
        <f t="shared" si="172"/>
        <v>4934012.76</v>
      </c>
      <c r="BR280" s="25">
        <f t="shared" si="173"/>
        <v>4144825.88</v>
      </c>
      <c r="BS280" s="25">
        <f t="shared" si="174"/>
        <v>3947239.5599999996</v>
      </c>
      <c r="BT280" s="25">
        <f t="shared" si="175"/>
        <v>4276456.6</v>
      </c>
      <c r="BU280" s="25">
        <f t="shared" si="191"/>
        <v>1040775</v>
      </c>
      <c r="BV280" s="25">
        <f t="shared" si="192"/>
        <v>1100000</v>
      </c>
      <c r="BW280" s="25">
        <f t="shared" si="193"/>
        <v>1100000</v>
      </c>
      <c r="BX280" s="25">
        <f t="shared" si="176"/>
        <v>1100000</v>
      </c>
      <c r="BY280" s="25">
        <f t="shared" si="194"/>
        <v>1100000</v>
      </c>
      <c r="CA280" s="59">
        <f t="shared" si="195"/>
        <v>0</v>
      </c>
      <c r="CB280" s="59">
        <f t="shared" si="196"/>
        <v>0</v>
      </c>
      <c r="CC280" s="59">
        <f t="shared" si="197"/>
        <v>-845811.3599999999</v>
      </c>
      <c r="CD280" s="59">
        <f t="shared" si="198"/>
        <v>-1232991.0399999996</v>
      </c>
      <c r="CE280" s="59">
        <f t="shared" si="199"/>
        <v>-1335749.3199999994</v>
      </c>
      <c r="CF280" s="59">
        <f t="shared" si="200"/>
        <v>0</v>
      </c>
      <c r="CG280" s="59">
        <f t="shared" si="201"/>
        <v>0</v>
      </c>
      <c r="CH280" s="59">
        <f t="shared" si="202"/>
        <v>0</v>
      </c>
      <c r="CI280" s="59">
        <f t="shared" si="203"/>
        <v>0</v>
      </c>
      <c r="CJ280" s="59">
        <f t="shared" si="204"/>
        <v>0</v>
      </c>
    </row>
    <row r="281" spans="1:88" ht="15">
      <c r="A281" s="61" t="s">
        <v>340</v>
      </c>
      <c r="B281" s="61" t="s">
        <v>341</v>
      </c>
      <c r="C281" s="80">
        <v>699464</v>
      </c>
      <c r="D281" s="67">
        <v>744646</v>
      </c>
      <c r="E281" s="75">
        <v>833942</v>
      </c>
      <c r="F281" s="76">
        <v>581500</v>
      </c>
      <c r="G281" s="75">
        <v>577984</v>
      </c>
      <c r="H281" s="76">
        <v>575901</v>
      </c>
      <c r="I281" s="82">
        <v>1313000</v>
      </c>
      <c r="J281" s="69">
        <v>1414705</v>
      </c>
      <c r="K281" s="77">
        <v>1414705</v>
      </c>
      <c r="L281" s="78">
        <v>1414705</v>
      </c>
      <c r="M281" s="77">
        <v>1414705</v>
      </c>
      <c r="N281" s="78">
        <v>1414705</v>
      </c>
      <c r="P281" s="25">
        <f t="shared" si="177"/>
        <v>731995.04</v>
      </c>
      <c r="Q281" s="25">
        <f t="shared" si="178"/>
        <v>808939.12</v>
      </c>
      <c r="R281" s="25">
        <f t="shared" si="179"/>
        <v>652183.76</v>
      </c>
      <c r="S281" s="25">
        <f t="shared" si="180"/>
        <v>578968.48</v>
      </c>
      <c r="T281" s="25">
        <f t="shared" si="181"/>
        <v>576484.24</v>
      </c>
      <c r="U281" s="25">
        <f t="shared" si="182"/>
        <v>1366517.171</v>
      </c>
      <c r="V281" s="25">
        <f t="shared" si="183"/>
        <v>1414705</v>
      </c>
      <c r="W281" s="25">
        <f t="shared" si="184"/>
        <v>1414705</v>
      </c>
      <c r="X281" s="25">
        <f t="shared" si="185"/>
        <v>1414705</v>
      </c>
      <c r="Y281" s="25">
        <f t="shared" si="186"/>
        <v>1414705</v>
      </c>
      <c r="AA281" s="61" t="s">
        <v>340</v>
      </c>
      <c r="AB281" s="61" t="s">
        <v>341</v>
      </c>
      <c r="AC281" s="103">
        <v>699464</v>
      </c>
      <c r="AD281" s="93">
        <v>744646</v>
      </c>
      <c r="AE281" s="93">
        <v>833942</v>
      </c>
      <c r="AF281" s="93">
        <v>416064</v>
      </c>
      <c r="AG281" s="93">
        <v>454816</v>
      </c>
      <c r="AH281" s="104">
        <v>492591</v>
      </c>
      <c r="AI281" s="103">
        <v>1313000</v>
      </c>
      <c r="AJ281" s="93">
        <v>1414705</v>
      </c>
      <c r="AK281" s="93">
        <v>1414705</v>
      </c>
      <c r="AL281" s="93">
        <v>1282387.255</v>
      </c>
      <c r="AM281" s="93">
        <v>1414705</v>
      </c>
      <c r="AN281" s="104">
        <v>1414705</v>
      </c>
      <c r="AP281" s="25">
        <f t="shared" si="187"/>
        <v>731995.04</v>
      </c>
      <c r="AQ281" s="25">
        <f t="shared" si="165"/>
        <v>808939.12</v>
      </c>
      <c r="AR281" s="25">
        <f t="shared" si="166"/>
        <v>533069.8400000001</v>
      </c>
      <c r="AS281" s="25">
        <f t="shared" si="167"/>
        <v>443965.43999999994</v>
      </c>
      <c r="AT281" s="25">
        <f t="shared" si="168"/>
        <v>482014</v>
      </c>
      <c r="AU281" s="25">
        <f t="shared" si="188"/>
        <v>1366517.171</v>
      </c>
      <c r="AV281" s="25">
        <f t="shared" si="169"/>
        <v>1414705</v>
      </c>
      <c r="AW281" s="25">
        <f t="shared" si="170"/>
        <v>1345079.402581</v>
      </c>
      <c r="AX281" s="25">
        <f t="shared" si="171"/>
        <v>1352012.852419</v>
      </c>
      <c r="AY281" s="25">
        <f t="shared" si="189"/>
        <v>1414705</v>
      </c>
      <c r="BA281" s="61" t="s">
        <v>340</v>
      </c>
      <c r="BB281" s="61" t="s">
        <v>341</v>
      </c>
      <c r="BC281" s="103">
        <v>699464</v>
      </c>
      <c r="BD281" s="93">
        <v>744646</v>
      </c>
      <c r="BE281" s="93">
        <v>833942</v>
      </c>
      <c r="BF281" s="93">
        <v>604962</v>
      </c>
      <c r="BG281" s="93">
        <v>661240</v>
      </c>
      <c r="BH281" s="104">
        <v>716148</v>
      </c>
      <c r="BI281" s="103">
        <v>1313000</v>
      </c>
      <c r="BJ281" s="93">
        <v>1414705</v>
      </c>
      <c r="BK281" s="93">
        <v>1414705</v>
      </c>
      <c r="BL281" s="93">
        <v>1414705</v>
      </c>
      <c r="BM281" s="93">
        <v>1414705</v>
      </c>
      <c r="BN281" s="104">
        <v>1414705</v>
      </c>
      <c r="BP281" s="25">
        <f t="shared" si="190"/>
        <v>731995.04</v>
      </c>
      <c r="BQ281" s="25">
        <f t="shared" si="172"/>
        <v>808939.12</v>
      </c>
      <c r="BR281" s="25">
        <f t="shared" si="173"/>
        <v>669076.3999999999</v>
      </c>
      <c r="BS281" s="25">
        <f t="shared" si="174"/>
        <v>645482.16</v>
      </c>
      <c r="BT281" s="25">
        <f t="shared" si="175"/>
        <v>700773.76</v>
      </c>
      <c r="BU281" s="25">
        <f t="shared" si="191"/>
        <v>1366517.171</v>
      </c>
      <c r="BV281" s="25">
        <f t="shared" si="192"/>
        <v>1414705</v>
      </c>
      <c r="BW281" s="25">
        <f t="shared" si="193"/>
        <v>1414705</v>
      </c>
      <c r="BX281" s="25">
        <f t="shared" si="176"/>
        <v>1414705</v>
      </c>
      <c r="BY281" s="25">
        <f t="shared" si="194"/>
        <v>1414705</v>
      </c>
      <c r="CA281" s="59">
        <f t="shared" si="195"/>
        <v>0</v>
      </c>
      <c r="CB281" s="59">
        <f t="shared" si="196"/>
        <v>0</v>
      </c>
      <c r="CC281" s="59">
        <f t="shared" si="197"/>
        <v>-136006.55999999982</v>
      </c>
      <c r="CD281" s="59">
        <f t="shared" si="198"/>
        <v>-201516.7200000001</v>
      </c>
      <c r="CE281" s="59">
        <f t="shared" si="199"/>
        <v>-218759.76</v>
      </c>
      <c r="CF281" s="59">
        <f t="shared" si="200"/>
        <v>0</v>
      </c>
      <c r="CG281" s="59">
        <f t="shared" si="201"/>
        <v>0</v>
      </c>
      <c r="CH281" s="59">
        <f t="shared" si="202"/>
        <v>-69625.597419</v>
      </c>
      <c r="CI281" s="59">
        <f t="shared" si="203"/>
        <v>-62692.147581000114</v>
      </c>
      <c r="CJ281" s="59">
        <f t="shared" si="204"/>
        <v>0</v>
      </c>
    </row>
    <row r="282" spans="1:88" ht="15">
      <c r="A282" s="61" t="s">
        <v>190</v>
      </c>
      <c r="B282" s="61" t="s">
        <v>191</v>
      </c>
      <c r="C282" s="80">
        <v>723695</v>
      </c>
      <c r="D282" s="67">
        <v>852026</v>
      </c>
      <c r="E282" s="75">
        <v>876298</v>
      </c>
      <c r="F282" s="76">
        <v>606515</v>
      </c>
      <c r="G282" s="75">
        <v>603731</v>
      </c>
      <c r="H282" s="76">
        <v>600948</v>
      </c>
      <c r="I282" s="82">
        <v>6552000</v>
      </c>
      <c r="J282" s="69">
        <v>6814000</v>
      </c>
      <c r="K282" s="77">
        <v>6814000</v>
      </c>
      <c r="L282" s="78">
        <v>6269083.384</v>
      </c>
      <c r="M282" s="77">
        <v>6227956.433</v>
      </c>
      <c r="N282" s="78">
        <v>6213322.335</v>
      </c>
      <c r="P282" s="25">
        <f t="shared" si="177"/>
        <v>816093.32</v>
      </c>
      <c r="Q282" s="25">
        <f t="shared" si="178"/>
        <v>869501.84</v>
      </c>
      <c r="R282" s="25">
        <f t="shared" si="179"/>
        <v>682054.24</v>
      </c>
      <c r="S282" s="25">
        <f t="shared" si="180"/>
        <v>604510.52</v>
      </c>
      <c r="T282" s="25">
        <f t="shared" si="181"/>
        <v>601727.24</v>
      </c>
      <c r="U282" s="25">
        <f t="shared" si="182"/>
        <v>6689864.4</v>
      </c>
      <c r="V282" s="25">
        <f t="shared" si="183"/>
        <v>6814000</v>
      </c>
      <c r="W282" s="25">
        <f t="shared" si="184"/>
        <v>6527264.8766608</v>
      </c>
      <c r="X282" s="25">
        <f t="shared" si="185"/>
        <v>6247442.382383799</v>
      </c>
      <c r="Y282" s="25">
        <f t="shared" si="186"/>
        <v>6220255.9706324</v>
      </c>
      <c r="AA282" s="61" t="s">
        <v>190</v>
      </c>
      <c r="AB282" s="61" t="s">
        <v>191</v>
      </c>
      <c r="AC282" s="103">
        <v>723695</v>
      </c>
      <c r="AD282" s="93">
        <v>852026</v>
      </c>
      <c r="AE282" s="93">
        <v>876298</v>
      </c>
      <c r="AF282" s="93">
        <v>426244</v>
      </c>
      <c r="AG282" s="93">
        <v>346922</v>
      </c>
      <c r="AH282" s="104">
        <v>381491</v>
      </c>
      <c r="AI282" s="103">
        <v>6552000</v>
      </c>
      <c r="AJ282" s="93">
        <v>6814000</v>
      </c>
      <c r="AK282" s="93">
        <v>6814000</v>
      </c>
      <c r="AL282" s="93">
        <v>4450412.734</v>
      </c>
      <c r="AM282" s="93">
        <v>4880738.288</v>
      </c>
      <c r="AN282" s="104">
        <v>5393859.859</v>
      </c>
      <c r="AP282" s="25">
        <f t="shared" si="187"/>
        <v>816093.32</v>
      </c>
      <c r="AQ282" s="25">
        <f t="shared" si="165"/>
        <v>869501.84</v>
      </c>
      <c r="AR282" s="25">
        <f t="shared" si="166"/>
        <v>552259.12</v>
      </c>
      <c r="AS282" s="25">
        <f t="shared" si="167"/>
        <v>369132.16000000003</v>
      </c>
      <c r="AT282" s="25">
        <f t="shared" si="168"/>
        <v>371811.68000000005</v>
      </c>
      <c r="AU282" s="25">
        <f t="shared" si="188"/>
        <v>6689864.4</v>
      </c>
      <c r="AV282" s="25">
        <f t="shared" si="169"/>
        <v>6814000</v>
      </c>
      <c r="AW282" s="25">
        <f t="shared" si="170"/>
        <v>5570280.3806308005</v>
      </c>
      <c r="AX282" s="25">
        <f t="shared" si="171"/>
        <v>4676850.0405148</v>
      </c>
      <c r="AY282" s="25">
        <f t="shared" si="189"/>
        <v>5150742.8586602</v>
      </c>
      <c r="BA282" s="61" t="s">
        <v>190</v>
      </c>
      <c r="BB282" s="61" t="s">
        <v>191</v>
      </c>
      <c r="BC282" s="103">
        <v>723695</v>
      </c>
      <c r="BD282" s="93">
        <v>852026</v>
      </c>
      <c r="BE282" s="93">
        <v>876298</v>
      </c>
      <c r="BF282" s="93">
        <v>619691</v>
      </c>
      <c r="BG282" s="93">
        <v>503300</v>
      </c>
      <c r="BH282" s="104">
        <v>556048</v>
      </c>
      <c r="BI282" s="103">
        <v>6552000</v>
      </c>
      <c r="BJ282" s="93">
        <v>6814000</v>
      </c>
      <c r="BK282" s="93">
        <v>6814000</v>
      </c>
      <c r="BL282" s="93">
        <v>6472331.583</v>
      </c>
      <c r="BM282" s="93">
        <v>6814000</v>
      </c>
      <c r="BN282" s="104">
        <v>6814000</v>
      </c>
      <c r="BP282" s="25">
        <f t="shared" si="190"/>
        <v>816093.32</v>
      </c>
      <c r="BQ282" s="25">
        <f t="shared" si="172"/>
        <v>869501.84</v>
      </c>
      <c r="BR282" s="25">
        <f t="shared" si="173"/>
        <v>691540.96</v>
      </c>
      <c r="BS282" s="25">
        <f t="shared" si="174"/>
        <v>535889.48</v>
      </c>
      <c r="BT282" s="25">
        <f t="shared" si="175"/>
        <v>541278.56</v>
      </c>
      <c r="BU282" s="25">
        <f t="shared" si="191"/>
        <v>6689864.4</v>
      </c>
      <c r="BV282" s="25">
        <f t="shared" si="192"/>
        <v>6814000</v>
      </c>
      <c r="BW282" s="25">
        <f t="shared" si="193"/>
        <v>6634214.0789746</v>
      </c>
      <c r="BX282" s="25">
        <f t="shared" si="176"/>
        <v>6652117.5040254</v>
      </c>
      <c r="BY282" s="25">
        <f t="shared" si="194"/>
        <v>6814000</v>
      </c>
      <c r="CA282" s="59">
        <f t="shared" si="195"/>
        <v>0</v>
      </c>
      <c r="CB282" s="59">
        <f t="shared" si="196"/>
        <v>0</v>
      </c>
      <c r="CC282" s="59">
        <f t="shared" si="197"/>
        <v>-139281.83999999997</v>
      </c>
      <c r="CD282" s="59">
        <f t="shared" si="198"/>
        <v>-166757.31999999995</v>
      </c>
      <c r="CE282" s="59">
        <f t="shared" si="199"/>
        <v>-169466.88</v>
      </c>
      <c r="CF282" s="59">
        <f t="shared" si="200"/>
        <v>0</v>
      </c>
      <c r="CG282" s="59">
        <f t="shared" si="201"/>
        <v>0</v>
      </c>
      <c r="CH282" s="59">
        <f t="shared" si="202"/>
        <v>-1063933.6983437994</v>
      </c>
      <c r="CI282" s="59">
        <f t="shared" si="203"/>
        <v>-1975267.4635106</v>
      </c>
      <c r="CJ282" s="59">
        <f t="shared" si="204"/>
        <v>-1663257.1413398003</v>
      </c>
    </row>
    <row r="283" spans="1:88" ht="15">
      <c r="A283" s="61" t="s">
        <v>238</v>
      </c>
      <c r="B283" s="61" t="s">
        <v>239</v>
      </c>
      <c r="C283" s="80">
        <v>208203</v>
      </c>
      <c r="D283" s="67">
        <v>195771</v>
      </c>
      <c r="E283" s="75">
        <v>235078</v>
      </c>
      <c r="F283" s="76">
        <v>168280</v>
      </c>
      <c r="G283" s="75">
        <v>167215</v>
      </c>
      <c r="H283" s="76">
        <v>166755</v>
      </c>
      <c r="I283" s="82">
        <v>150000</v>
      </c>
      <c r="J283" s="69">
        <v>150000</v>
      </c>
      <c r="K283" s="77">
        <v>150000</v>
      </c>
      <c r="L283" s="78">
        <v>150000</v>
      </c>
      <c r="M283" s="77">
        <v>150000</v>
      </c>
      <c r="N283" s="78">
        <v>150000</v>
      </c>
      <c r="P283" s="25">
        <f t="shared" si="177"/>
        <v>199251.96</v>
      </c>
      <c r="Q283" s="25">
        <f t="shared" si="178"/>
        <v>224072.04</v>
      </c>
      <c r="R283" s="25">
        <f t="shared" si="179"/>
        <v>186983.44</v>
      </c>
      <c r="S283" s="25">
        <f t="shared" si="180"/>
        <v>167513.19999999998</v>
      </c>
      <c r="T283" s="25">
        <f t="shared" si="181"/>
        <v>166883.8</v>
      </c>
      <c r="U283" s="25">
        <f t="shared" si="182"/>
        <v>150000</v>
      </c>
      <c r="V283" s="25">
        <f t="shared" si="183"/>
        <v>150000</v>
      </c>
      <c r="W283" s="25">
        <f t="shared" si="184"/>
        <v>150000</v>
      </c>
      <c r="X283" s="25">
        <f t="shared" si="185"/>
        <v>150000</v>
      </c>
      <c r="Y283" s="25">
        <f t="shared" si="186"/>
        <v>150000</v>
      </c>
      <c r="AA283" s="61" t="s">
        <v>238</v>
      </c>
      <c r="AB283" s="61" t="s">
        <v>239</v>
      </c>
      <c r="AC283" s="103">
        <v>208203</v>
      </c>
      <c r="AD283" s="93">
        <v>195771</v>
      </c>
      <c r="AE283" s="93">
        <v>235078</v>
      </c>
      <c r="AF283" s="93">
        <v>116367</v>
      </c>
      <c r="AG283" s="93">
        <v>116863</v>
      </c>
      <c r="AH283" s="104">
        <v>129047</v>
      </c>
      <c r="AI283" s="103">
        <v>150000</v>
      </c>
      <c r="AJ283" s="93">
        <v>150000</v>
      </c>
      <c r="AK283" s="93">
        <v>150000</v>
      </c>
      <c r="AL283" s="93">
        <v>150000</v>
      </c>
      <c r="AM283" s="93">
        <v>150000</v>
      </c>
      <c r="AN283" s="104">
        <v>150000</v>
      </c>
      <c r="AP283" s="25">
        <f t="shared" si="187"/>
        <v>199251.96</v>
      </c>
      <c r="AQ283" s="25">
        <f t="shared" si="165"/>
        <v>224072.04</v>
      </c>
      <c r="AR283" s="25">
        <f t="shared" si="166"/>
        <v>149606.08000000002</v>
      </c>
      <c r="AS283" s="25">
        <f t="shared" si="167"/>
        <v>116724.12</v>
      </c>
      <c r="AT283" s="25">
        <f t="shared" si="168"/>
        <v>125635.48</v>
      </c>
      <c r="AU283" s="25">
        <f t="shared" si="188"/>
        <v>150000</v>
      </c>
      <c r="AV283" s="25">
        <f t="shared" si="169"/>
        <v>150000</v>
      </c>
      <c r="AW283" s="25">
        <f t="shared" si="170"/>
        <v>150000</v>
      </c>
      <c r="AX283" s="25">
        <f t="shared" si="171"/>
        <v>150000</v>
      </c>
      <c r="AY283" s="25">
        <f t="shared" si="189"/>
        <v>150000</v>
      </c>
      <c r="BA283" s="61" t="s">
        <v>238</v>
      </c>
      <c r="BB283" s="61" t="s">
        <v>239</v>
      </c>
      <c r="BC283" s="103">
        <v>208203</v>
      </c>
      <c r="BD283" s="93">
        <v>195771</v>
      </c>
      <c r="BE283" s="93">
        <v>235078</v>
      </c>
      <c r="BF283" s="93">
        <v>169243</v>
      </c>
      <c r="BG283" s="93">
        <v>169942</v>
      </c>
      <c r="BH283" s="104">
        <v>187664</v>
      </c>
      <c r="BI283" s="103">
        <v>150000</v>
      </c>
      <c r="BJ283" s="93">
        <v>150000</v>
      </c>
      <c r="BK283" s="93">
        <v>150000</v>
      </c>
      <c r="BL283" s="93">
        <v>150000</v>
      </c>
      <c r="BM283" s="93">
        <v>150000</v>
      </c>
      <c r="BN283" s="104">
        <v>150000</v>
      </c>
      <c r="BP283" s="25">
        <f t="shared" si="190"/>
        <v>199251.96</v>
      </c>
      <c r="BQ283" s="25">
        <f t="shared" si="172"/>
        <v>224072.04</v>
      </c>
      <c r="BR283" s="25">
        <f t="shared" si="173"/>
        <v>187676.8</v>
      </c>
      <c r="BS283" s="25">
        <f t="shared" si="174"/>
        <v>169746.28</v>
      </c>
      <c r="BT283" s="25">
        <f t="shared" si="175"/>
        <v>182701.84</v>
      </c>
      <c r="BU283" s="25">
        <f t="shared" si="191"/>
        <v>150000</v>
      </c>
      <c r="BV283" s="25">
        <f t="shared" si="192"/>
        <v>150000</v>
      </c>
      <c r="BW283" s="25">
        <f t="shared" si="193"/>
        <v>150000</v>
      </c>
      <c r="BX283" s="25">
        <f t="shared" si="176"/>
        <v>150000</v>
      </c>
      <c r="BY283" s="25">
        <f t="shared" si="194"/>
        <v>150000</v>
      </c>
      <c r="CA283" s="59">
        <f t="shared" si="195"/>
        <v>0</v>
      </c>
      <c r="CB283" s="59">
        <f t="shared" si="196"/>
        <v>0</v>
      </c>
      <c r="CC283" s="59">
        <f t="shared" si="197"/>
        <v>-38070.71999999997</v>
      </c>
      <c r="CD283" s="59">
        <f t="shared" si="198"/>
        <v>-53022.16</v>
      </c>
      <c r="CE283" s="59">
        <f t="shared" si="199"/>
        <v>-57066.36</v>
      </c>
      <c r="CF283" s="59">
        <f t="shared" si="200"/>
        <v>0</v>
      </c>
      <c r="CG283" s="59">
        <f t="shared" si="201"/>
        <v>0</v>
      </c>
      <c r="CH283" s="59">
        <f t="shared" si="202"/>
        <v>0</v>
      </c>
      <c r="CI283" s="59">
        <f t="shared" si="203"/>
        <v>0</v>
      </c>
      <c r="CJ283" s="59">
        <f t="shared" si="204"/>
        <v>0</v>
      </c>
    </row>
    <row r="284" spans="1:88" ht="15">
      <c r="A284" s="61" t="s">
        <v>314</v>
      </c>
      <c r="B284" s="61" t="s">
        <v>315</v>
      </c>
      <c r="C284" s="80">
        <v>137935</v>
      </c>
      <c r="D284" s="67">
        <v>132927</v>
      </c>
      <c r="E284" s="75">
        <v>134932</v>
      </c>
      <c r="F284" s="76">
        <v>97615</v>
      </c>
      <c r="G284" s="75">
        <v>97118</v>
      </c>
      <c r="H284" s="76">
        <v>96669</v>
      </c>
      <c r="I284" s="82">
        <v>800000</v>
      </c>
      <c r="J284" s="69">
        <v>800000</v>
      </c>
      <c r="K284" s="77">
        <v>800000</v>
      </c>
      <c r="L284" s="78">
        <v>800000</v>
      </c>
      <c r="M284" s="77">
        <v>800000</v>
      </c>
      <c r="N284" s="78">
        <v>800000</v>
      </c>
      <c r="P284" s="25">
        <f t="shared" si="177"/>
        <v>134329.24</v>
      </c>
      <c r="Q284" s="25">
        <f t="shared" si="178"/>
        <v>134370.6</v>
      </c>
      <c r="R284" s="25">
        <f t="shared" si="179"/>
        <v>108063.76000000001</v>
      </c>
      <c r="S284" s="25">
        <f t="shared" si="180"/>
        <v>97257.16</v>
      </c>
      <c r="T284" s="25">
        <f t="shared" si="181"/>
        <v>96794.72</v>
      </c>
      <c r="U284" s="25">
        <f t="shared" si="182"/>
        <v>800000</v>
      </c>
      <c r="V284" s="25">
        <f t="shared" si="183"/>
        <v>800000</v>
      </c>
      <c r="W284" s="25">
        <f t="shared" si="184"/>
        <v>800000</v>
      </c>
      <c r="X284" s="25">
        <f t="shared" si="185"/>
        <v>800000</v>
      </c>
      <c r="Y284" s="25">
        <f t="shared" si="186"/>
        <v>800000</v>
      </c>
      <c r="AA284" s="61" t="s">
        <v>314</v>
      </c>
      <c r="AB284" s="61" t="s">
        <v>315</v>
      </c>
      <c r="AC284" s="103">
        <v>137935</v>
      </c>
      <c r="AD284" s="93">
        <v>132927</v>
      </c>
      <c r="AE284" s="93">
        <v>134932</v>
      </c>
      <c r="AF284" s="93">
        <v>68133</v>
      </c>
      <c r="AG284" s="93">
        <v>67708</v>
      </c>
      <c r="AH284" s="104">
        <v>73741</v>
      </c>
      <c r="AI284" s="103">
        <v>800000</v>
      </c>
      <c r="AJ284" s="93">
        <v>800000</v>
      </c>
      <c r="AK284" s="93">
        <v>800000</v>
      </c>
      <c r="AL284" s="93">
        <v>420382.31299999997</v>
      </c>
      <c r="AM284" s="93">
        <v>464678.373</v>
      </c>
      <c r="AN284" s="104">
        <v>512475.97</v>
      </c>
      <c r="AP284" s="25">
        <f t="shared" si="187"/>
        <v>134329.24</v>
      </c>
      <c r="AQ284" s="25">
        <f t="shared" si="165"/>
        <v>134370.6</v>
      </c>
      <c r="AR284" s="25">
        <f t="shared" si="166"/>
        <v>86836.72</v>
      </c>
      <c r="AS284" s="25">
        <f t="shared" si="167"/>
        <v>67827</v>
      </c>
      <c r="AT284" s="25">
        <f t="shared" si="168"/>
        <v>72051.76</v>
      </c>
      <c r="AU284" s="25">
        <f t="shared" si="188"/>
        <v>800000</v>
      </c>
      <c r="AV284" s="25">
        <f t="shared" si="169"/>
        <v>800000</v>
      </c>
      <c r="AW284" s="25">
        <f t="shared" si="170"/>
        <v>600245.1731006</v>
      </c>
      <c r="AX284" s="25">
        <f t="shared" si="171"/>
        <v>443690.899772</v>
      </c>
      <c r="AY284" s="25">
        <f t="shared" si="189"/>
        <v>489829.46854140004</v>
      </c>
      <c r="BA284" s="61" t="s">
        <v>314</v>
      </c>
      <c r="BB284" s="61" t="s">
        <v>315</v>
      </c>
      <c r="BC284" s="103">
        <v>137935</v>
      </c>
      <c r="BD284" s="93">
        <v>132927</v>
      </c>
      <c r="BE284" s="93">
        <v>134932</v>
      </c>
      <c r="BF284" s="93">
        <v>99007</v>
      </c>
      <c r="BG284" s="93">
        <v>98519</v>
      </c>
      <c r="BH284" s="104">
        <v>107319</v>
      </c>
      <c r="BI284" s="103">
        <v>800000</v>
      </c>
      <c r="BJ284" s="93">
        <v>800000</v>
      </c>
      <c r="BK284" s="93">
        <v>800000</v>
      </c>
      <c r="BL284" s="93">
        <v>800000</v>
      </c>
      <c r="BM284" s="93">
        <v>800000</v>
      </c>
      <c r="BN284" s="104">
        <v>800000</v>
      </c>
      <c r="BP284" s="25">
        <f t="shared" si="190"/>
        <v>134329.24</v>
      </c>
      <c r="BQ284" s="25">
        <f t="shared" si="172"/>
        <v>134370.6</v>
      </c>
      <c r="BR284" s="25">
        <f t="shared" si="173"/>
        <v>109066</v>
      </c>
      <c r="BS284" s="25">
        <f t="shared" si="174"/>
        <v>98655.64</v>
      </c>
      <c r="BT284" s="25">
        <f t="shared" si="175"/>
        <v>104855</v>
      </c>
      <c r="BU284" s="25">
        <f t="shared" si="191"/>
        <v>800000</v>
      </c>
      <c r="BV284" s="25">
        <f t="shared" si="192"/>
        <v>800000</v>
      </c>
      <c r="BW284" s="25">
        <f t="shared" si="193"/>
        <v>800000</v>
      </c>
      <c r="BX284" s="25">
        <f t="shared" si="176"/>
        <v>800000</v>
      </c>
      <c r="BY284" s="25">
        <f t="shared" si="194"/>
        <v>800000</v>
      </c>
      <c r="CA284" s="59">
        <f t="shared" si="195"/>
        <v>0</v>
      </c>
      <c r="CB284" s="59">
        <f t="shared" si="196"/>
        <v>0</v>
      </c>
      <c r="CC284" s="59">
        <f t="shared" si="197"/>
        <v>-22229.28</v>
      </c>
      <c r="CD284" s="59">
        <f t="shared" si="198"/>
        <v>-30828.64</v>
      </c>
      <c r="CE284" s="59">
        <f t="shared" si="199"/>
        <v>-32803.240000000005</v>
      </c>
      <c r="CF284" s="59">
        <f t="shared" si="200"/>
        <v>0</v>
      </c>
      <c r="CG284" s="59">
        <f t="shared" si="201"/>
        <v>0</v>
      </c>
      <c r="CH284" s="59">
        <f t="shared" si="202"/>
        <v>-199754.82689939998</v>
      </c>
      <c r="CI284" s="59">
        <f t="shared" si="203"/>
        <v>-356309.100228</v>
      </c>
      <c r="CJ284" s="59">
        <f t="shared" si="204"/>
        <v>-310170.53145859996</v>
      </c>
    </row>
    <row r="285" spans="1:88" ht="15">
      <c r="A285" s="61" t="s">
        <v>526</v>
      </c>
      <c r="B285" s="61" t="s">
        <v>527</v>
      </c>
      <c r="C285" s="80">
        <v>656182</v>
      </c>
      <c r="D285" s="67">
        <v>521986</v>
      </c>
      <c r="E285" s="75">
        <v>579331</v>
      </c>
      <c r="F285" s="76">
        <v>579710</v>
      </c>
      <c r="G285" s="75">
        <v>579807</v>
      </c>
      <c r="H285" s="76">
        <v>579415</v>
      </c>
      <c r="I285" s="82">
        <v>35000</v>
      </c>
      <c r="J285" s="69">
        <v>35000</v>
      </c>
      <c r="K285" s="77">
        <v>35000</v>
      </c>
      <c r="L285" s="78">
        <v>35000</v>
      </c>
      <c r="M285" s="77">
        <v>35000</v>
      </c>
      <c r="N285" s="78">
        <v>35000</v>
      </c>
      <c r="P285" s="25">
        <f t="shared" si="177"/>
        <v>559560.88</v>
      </c>
      <c r="Q285" s="25">
        <f t="shared" si="178"/>
        <v>563274.4</v>
      </c>
      <c r="R285" s="25">
        <f t="shared" si="179"/>
        <v>579603.88</v>
      </c>
      <c r="S285" s="25">
        <f t="shared" si="180"/>
        <v>579779.84</v>
      </c>
      <c r="T285" s="25">
        <f t="shared" si="181"/>
        <v>579524.76</v>
      </c>
      <c r="U285" s="25">
        <f t="shared" si="182"/>
        <v>35000</v>
      </c>
      <c r="V285" s="25">
        <f t="shared" si="183"/>
        <v>35000</v>
      </c>
      <c r="W285" s="25">
        <f t="shared" si="184"/>
        <v>35000</v>
      </c>
      <c r="X285" s="25">
        <f t="shared" si="185"/>
        <v>35000</v>
      </c>
      <c r="Y285" s="25">
        <f t="shared" si="186"/>
        <v>35000</v>
      </c>
      <c r="AA285" s="61" t="s">
        <v>526</v>
      </c>
      <c r="AB285" s="61" t="s">
        <v>527</v>
      </c>
      <c r="AC285" s="103">
        <v>656182</v>
      </c>
      <c r="AD285" s="93">
        <v>521986</v>
      </c>
      <c r="AE285" s="93">
        <v>579331</v>
      </c>
      <c r="AF285" s="93">
        <v>425806</v>
      </c>
      <c r="AG285" s="93">
        <v>447708</v>
      </c>
      <c r="AH285" s="104">
        <v>486495</v>
      </c>
      <c r="AI285" s="103">
        <v>35000</v>
      </c>
      <c r="AJ285" s="93">
        <v>35000</v>
      </c>
      <c r="AK285" s="93">
        <v>35000</v>
      </c>
      <c r="AL285" s="93">
        <v>35000</v>
      </c>
      <c r="AM285" s="93">
        <v>35000</v>
      </c>
      <c r="AN285" s="104">
        <v>35000</v>
      </c>
      <c r="AP285" s="25">
        <f t="shared" si="187"/>
        <v>559560.88</v>
      </c>
      <c r="AQ285" s="25">
        <f t="shared" si="165"/>
        <v>563274.4</v>
      </c>
      <c r="AR285" s="25">
        <f t="shared" si="166"/>
        <v>468793</v>
      </c>
      <c r="AS285" s="25">
        <f t="shared" si="167"/>
        <v>441575.44</v>
      </c>
      <c r="AT285" s="25">
        <f t="shared" si="168"/>
        <v>475634.63999999996</v>
      </c>
      <c r="AU285" s="25">
        <f t="shared" si="188"/>
        <v>35000</v>
      </c>
      <c r="AV285" s="25">
        <f t="shared" si="169"/>
        <v>35000</v>
      </c>
      <c r="AW285" s="25">
        <f t="shared" si="170"/>
        <v>35000</v>
      </c>
      <c r="AX285" s="25">
        <f t="shared" si="171"/>
        <v>35000</v>
      </c>
      <c r="AY285" s="25">
        <f t="shared" si="189"/>
        <v>35000</v>
      </c>
      <c r="BA285" s="61" t="s">
        <v>526</v>
      </c>
      <c r="BB285" s="61" t="s">
        <v>527</v>
      </c>
      <c r="BC285" s="103">
        <v>656182</v>
      </c>
      <c r="BD285" s="93">
        <v>521986</v>
      </c>
      <c r="BE285" s="93">
        <v>579331</v>
      </c>
      <c r="BF285" s="93">
        <v>579765</v>
      </c>
      <c r="BG285" s="93">
        <v>541024</v>
      </c>
      <c r="BH285" s="104">
        <v>531919</v>
      </c>
      <c r="BI285" s="103">
        <v>35000</v>
      </c>
      <c r="BJ285" s="93">
        <v>35000</v>
      </c>
      <c r="BK285" s="93">
        <v>35000</v>
      </c>
      <c r="BL285" s="93">
        <v>35000</v>
      </c>
      <c r="BM285" s="93">
        <v>35000</v>
      </c>
      <c r="BN285" s="104">
        <v>35000</v>
      </c>
      <c r="BP285" s="25">
        <f t="shared" si="190"/>
        <v>559560.88</v>
      </c>
      <c r="BQ285" s="25">
        <f t="shared" si="172"/>
        <v>563274.4</v>
      </c>
      <c r="BR285" s="25">
        <f t="shared" si="173"/>
        <v>579643.48</v>
      </c>
      <c r="BS285" s="25">
        <f t="shared" si="174"/>
        <v>551871.48</v>
      </c>
      <c r="BT285" s="25">
        <f t="shared" si="175"/>
        <v>534468.4</v>
      </c>
      <c r="BU285" s="25">
        <f t="shared" si="191"/>
        <v>35000</v>
      </c>
      <c r="BV285" s="25">
        <f t="shared" si="192"/>
        <v>35000</v>
      </c>
      <c r="BW285" s="25">
        <f t="shared" si="193"/>
        <v>35000</v>
      </c>
      <c r="BX285" s="25">
        <f t="shared" si="176"/>
        <v>35000</v>
      </c>
      <c r="BY285" s="25">
        <f t="shared" si="194"/>
        <v>35000</v>
      </c>
      <c r="CA285" s="59">
        <f t="shared" si="195"/>
        <v>0</v>
      </c>
      <c r="CB285" s="59">
        <f t="shared" si="196"/>
        <v>0</v>
      </c>
      <c r="CC285" s="59">
        <f t="shared" si="197"/>
        <v>-110850.47999999998</v>
      </c>
      <c r="CD285" s="59">
        <f t="shared" si="198"/>
        <v>-110296.03999999998</v>
      </c>
      <c r="CE285" s="59">
        <f t="shared" si="199"/>
        <v>-58833.76000000007</v>
      </c>
      <c r="CF285" s="59">
        <f t="shared" si="200"/>
        <v>0</v>
      </c>
      <c r="CG285" s="59">
        <f t="shared" si="201"/>
        <v>0</v>
      </c>
      <c r="CH285" s="59">
        <f t="shared" si="202"/>
        <v>0</v>
      </c>
      <c r="CI285" s="59">
        <f t="shared" si="203"/>
        <v>0</v>
      </c>
      <c r="CJ285" s="59">
        <f t="shared" si="204"/>
        <v>0</v>
      </c>
    </row>
    <row r="286" spans="1:88" ht="15">
      <c r="A286" s="61" t="s">
        <v>276</v>
      </c>
      <c r="B286" s="61" t="s">
        <v>277</v>
      </c>
      <c r="C286" s="80">
        <v>4658128</v>
      </c>
      <c r="D286" s="67">
        <v>4946108</v>
      </c>
      <c r="E286" s="75">
        <v>5635085</v>
      </c>
      <c r="F286" s="76">
        <v>3911400</v>
      </c>
      <c r="G286" s="75">
        <v>3887018</v>
      </c>
      <c r="H286" s="76">
        <v>3875671</v>
      </c>
      <c r="I286" s="82">
        <v>11809000</v>
      </c>
      <c r="J286" s="69">
        <v>12163000</v>
      </c>
      <c r="K286" s="77">
        <v>12163000</v>
      </c>
      <c r="L286" s="78">
        <v>12163000</v>
      </c>
      <c r="M286" s="77">
        <v>12163000</v>
      </c>
      <c r="N286" s="78">
        <v>12163000</v>
      </c>
      <c r="P286" s="25">
        <f t="shared" si="177"/>
        <v>4865473.6</v>
      </c>
      <c r="Q286" s="25">
        <f t="shared" si="178"/>
        <v>5442171.4399999995</v>
      </c>
      <c r="R286" s="25">
        <f t="shared" si="179"/>
        <v>4394031.8</v>
      </c>
      <c r="S286" s="25">
        <f t="shared" si="180"/>
        <v>3893844.96</v>
      </c>
      <c r="T286" s="25">
        <f t="shared" si="181"/>
        <v>3878848.16</v>
      </c>
      <c r="U286" s="25">
        <f t="shared" si="182"/>
        <v>11995274.8</v>
      </c>
      <c r="V286" s="25">
        <f t="shared" si="183"/>
        <v>12163000</v>
      </c>
      <c r="W286" s="25">
        <f t="shared" si="184"/>
        <v>12163000</v>
      </c>
      <c r="X286" s="25">
        <f t="shared" si="185"/>
        <v>12163000</v>
      </c>
      <c r="Y286" s="25">
        <f t="shared" si="186"/>
        <v>12163000</v>
      </c>
      <c r="AA286" s="61" t="s">
        <v>276</v>
      </c>
      <c r="AB286" s="61" t="s">
        <v>277</v>
      </c>
      <c r="AC286" s="103">
        <v>4658128</v>
      </c>
      <c r="AD286" s="93">
        <v>4946108</v>
      </c>
      <c r="AE286" s="93">
        <v>5635085</v>
      </c>
      <c r="AF286" s="93">
        <v>2825868</v>
      </c>
      <c r="AG286" s="93">
        <v>2927866</v>
      </c>
      <c r="AH286" s="104">
        <v>3193610</v>
      </c>
      <c r="AI286" s="103">
        <v>11809000</v>
      </c>
      <c r="AJ286" s="93">
        <v>12163000</v>
      </c>
      <c r="AK286" s="93">
        <v>12163000</v>
      </c>
      <c r="AL286" s="93">
        <v>10295987.135</v>
      </c>
      <c r="AM286" s="93">
        <v>11338111.992</v>
      </c>
      <c r="AN286" s="104">
        <v>12163000</v>
      </c>
      <c r="AP286" s="25">
        <f t="shared" si="187"/>
        <v>4865473.6</v>
      </c>
      <c r="AQ286" s="25">
        <f t="shared" si="165"/>
        <v>5442171.4399999995</v>
      </c>
      <c r="AR286" s="25">
        <f t="shared" si="166"/>
        <v>3612448.76</v>
      </c>
      <c r="AS286" s="25">
        <f t="shared" si="167"/>
        <v>2899306.56</v>
      </c>
      <c r="AT286" s="25">
        <f t="shared" si="168"/>
        <v>3119201.6799999997</v>
      </c>
      <c r="AU286" s="25">
        <f t="shared" si="188"/>
        <v>11995274.8</v>
      </c>
      <c r="AV286" s="25">
        <f t="shared" si="169"/>
        <v>12163000</v>
      </c>
      <c r="AW286" s="25">
        <f t="shared" si="170"/>
        <v>11180577.830437</v>
      </c>
      <c r="AX286" s="25">
        <f t="shared" si="171"/>
        <v>10844353.2347534</v>
      </c>
      <c r="AY286" s="25">
        <f t="shared" si="189"/>
        <v>11772168.0618096</v>
      </c>
      <c r="BA286" s="61" t="s">
        <v>276</v>
      </c>
      <c r="BB286" s="61" t="s">
        <v>277</v>
      </c>
      <c r="BC286" s="103">
        <v>4658128</v>
      </c>
      <c r="BD286" s="93">
        <v>4946108</v>
      </c>
      <c r="BE286" s="93">
        <v>5635085</v>
      </c>
      <c r="BF286" s="93">
        <v>4112344</v>
      </c>
      <c r="BG286" s="93">
        <v>4255486</v>
      </c>
      <c r="BH286" s="104">
        <v>4643079</v>
      </c>
      <c r="BI286" s="103">
        <v>11809000</v>
      </c>
      <c r="BJ286" s="93">
        <v>12163000</v>
      </c>
      <c r="BK286" s="93">
        <v>12163000</v>
      </c>
      <c r="BL286" s="93">
        <v>12163000</v>
      </c>
      <c r="BM286" s="93">
        <v>12163000</v>
      </c>
      <c r="BN286" s="104">
        <v>12163000</v>
      </c>
      <c r="BP286" s="25">
        <f t="shared" si="190"/>
        <v>4865473.6</v>
      </c>
      <c r="BQ286" s="25">
        <f t="shared" si="172"/>
        <v>5442171.4399999995</v>
      </c>
      <c r="BR286" s="25">
        <f t="shared" si="173"/>
        <v>4538711.4799999995</v>
      </c>
      <c r="BS286" s="25">
        <f t="shared" si="174"/>
        <v>4215406.24</v>
      </c>
      <c r="BT286" s="25">
        <f t="shared" si="175"/>
        <v>4534552.96</v>
      </c>
      <c r="BU286" s="25">
        <f t="shared" si="191"/>
        <v>11995274.8</v>
      </c>
      <c r="BV286" s="25">
        <f t="shared" si="192"/>
        <v>12163000</v>
      </c>
      <c r="BW286" s="25">
        <f t="shared" si="193"/>
        <v>12163000</v>
      </c>
      <c r="BX286" s="25">
        <f t="shared" si="176"/>
        <v>12163000</v>
      </c>
      <c r="BY286" s="25">
        <f t="shared" si="194"/>
        <v>12163000</v>
      </c>
      <c r="CA286" s="59">
        <f t="shared" si="195"/>
        <v>0</v>
      </c>
      <c r="CB286" s="59">
        <f t="shared" si="196"/>
        <v>0</v>
      </c>
      <c r="CC286" s="59">
        <f t="shared" si="197"/>
        <v>-926262.7199999997</v>
      </c>
      <c r="CD286" s="59">
        <f t="shared" si="198"/>
        <v>-1316099.6800000002</v>
      </c>
      <c r="CE286" s="59">
        <f t="shared" si="199"/>
        <v>-1415351.2800000003</v>
      </c>
      <c r="CF286" s="59">
        <f t="shared" si="200"/>
        <v>0</v>
      </c>
      <c r="CG286" s="59">
        <f t="shared" si="201"/>
        <v>0</v>
      </c>
      <c r="CH286" s="59">
        <f t="shared" si="202"/>
        <v>-982422.1695629992</v>
      </c>
      <c r="CI286" s="59">
        <f t="shared" si="203"/>
        <v>-1318646.7652466</v>
      </c>
      <c r="CJ286" s="59">
        <f t="shared" si="204"/>
        <v>-390831.9381904006</v>
      </c>
    </row>
    <row r="287" spans="1:88" ht="15">
      <c r="A287" s="61" t="s">
        <v>228</v>
      </c>
      <c r="B287" s="61" t="s">
        <v>229</v>
      </c>
      <c r="C287" s="80">
        <v>2196948</v>
      </c>
      <c r="D287" s="67">
        <v>2176044</v>
      </c>
      <c r="E287" s="75">
        <v>2561321</v>
      </c>
      <c r="F287" s="76">
        <v>1765288</v>
      </c>
      <c r="G287" s="75">
        <v>1754811</v>
      </c>
      <c r="H287" s="76">
        <v>1748819</v>
      </c>
      <c r="I287" s="82">
        <v>8050000</v>
      </c>
      <c r="J287" s="69">
        <v>8300000</v>
      </c>
      <c r="K287" s="77">
        <v>8300000</v>
      </c>
      <c r="L287" s="78">
        <v>7462942.735</v>
      </c>
      <c r="M287" s="77">
        <v>7414481.686</v>
      </c>
      <c r="N287" s="78">
        <v>7397098.195</v>
      </c>
      <c r="P287" s="25">
        <f t="shared" si="177"/>
        <v>2181897.12</v>
      </c>
      <c r="Q287" s="25">
        <f t="shared" si="178"/>
        <v>2453443.44</v>
      </c>
      <c r="R287" s="25">
        <f t="shared" si="179"/>
        <v>1988177.24</v>
      </c>
      <c r="S287" s="25">
        <f t="shared" si="180"/>
        <v>1757744.56</v>
      </c>
      <c r="T287" s="25">
        <f t="shared" si="181"/>
        <v>1750496.76</v>
      </c>
      <c r="U287" s="25">
        <f t="shared" si="182"/>
        <v>8181550</v>
      </c>
      <c r="V287" s="25">
        <f t="shared" si="183"/>
        <v>8300000</v>
      </c>
      <c r="W287" s="25">
        <f t="shared" si="184"/>
        <v>7859540.467157001</v>
      </c>
      <c r="X287" s="25">
        <f t="shared" si="185"/>
        <v>7437442.5310162</v>
      </c>
      <c r="Y287" s="25">
        <f t="shared" si="186"/>
        <v>7405334.493035801</v>
      </c>
      <c r="AA287" s="61" t="s">
        <v>228</v>
      </c>
      <c r="AB287" s="61" t="s">
        <v>229</v>
      </c>
      <c r="AC287" s="103">
        <v>2196948</v>
      </c>
      <c r="AD287" s="93">
        <v>2176044</v>
      </c>
      <c r="AE287" s="93">
        <v>2561321</v>
      </c>
      <c r="AF287" s="93">
        <v>1261592</v>
      </c>
      <c r="AG287" s="93">
        <v>1245826</v>
      </c>
      <c r="AH287" s="104">
        <v>1368398</v>
      </c>
      <c r="AI287" s="103">
        <v>8050000</v>
      </c>
      <c r="AJ287" s="93">
        <v>8300000</v>
      </c>
      <c r="AK287" s="93">
        <v>8300000</v>
      </c>
      <c r="AL287" s="93">
        <v>4334700.1620000005</v>
      </c>
      <c r="AM287" s="93">
        <v>4708250.897</v>
      </c>
      <c r="AN287" s="104">
        <v>5192636.549000001</v>
      </c>
      <c r="AP287" s="25">
        <f t="shared" si="187"/>
        <v>2181897.12</v>
      </c>
      <c r="AQ287" s="25">
        <f t="shared" si="165"/>
        <v>2453443.44</v>
      </c>
      <c r="AR287" s="25">
        <f t="shared" si="166"/>
        <v>1625516.12</v>
      </c>
      <c r="AS287" s="25">
        <f t="shared" si="167"/>
        <v>1250240.48</v>
      </c>
      <c r="AT287" s="25">
        <f t="shared" si="168"/>
        <v>1334077.8399999999</v>
      </c>
      <c r="AU287" s="25">
        <f t="shared" si="188"/>
        <v>8181550</v>
      </c>
      <c r="AV287" s="25">
        <f t="shared" si="169"/>
        <v>8300000</v>
      </c>
      <c r="AW287" s="25">
        <f t="shared" si="170"/>
        <v>6213459.2252444</v>
      </c>
      <c r="AX287" s="25">
        <f t="shared" si="171"/>
        <v>4531262.558757</v>
      </c>
      <c r="AY287" s="25">
        <f t="shared" si="189"/>
        <v>4963134.6270824</v>
      </c>
      <c r="BA287" s="61" t="s">
        <v>228</v>
      </c>
      <c r="BB287" s="61" t="s">
        <v>229</v>
      </c>
      <c r="BC287" s="103">
        <v>2196948</v>
      </c>
      <c r="BD287" s="93">
        <v>2176044</v>
      </c>
      <c r="BE287" s="93">
        <v>2561321</v>
      </c>
      <c r="BF287" s="93">
        <v>1835526</v>
      </c>
      <c r="BG287" s="93">
        <v>1811857</v>
      </c>
      <c r="BH287" s="104">
        <v>1989177</v>
      </c>
      <c r="BI287" s="103">
        <v>8050000</v>
      </c>
      <c r="BJ287" s="93">
        <v>8300000</v>
      </c>
      <c r="BK287" s="93">
        <v>8300000</v>
      </c>
      <c r="BL287" s="93">
        <v>7727300.166</v>
      </c>
      <c r="BM287" s="93">
        <v>8300000</v>
      </c>
      <c r="BN287" s="104">
        <v>8300000</v>
      </c>
      <c r="BP287" s="25">
        <f t="shared" si="190"/>
        <v>2181897.12</v>
      </c>
      <c r="BQ287" s="25">
        <f t="shared" si="172"/>
        <v>2453443.44</v>
      </c>
      <c r="BR287" s="25">
        <f t="shared" si="173"/>
        <v>2038748.6</v>
      </c>
      <c r="BS287" s="25">
        <f t="shared" si="174"/>
        <v>1818484.32</v>
      </c>
      <c r="BT287" s="25">
        <f t="shared" si="175"/>
        <v>1939527.4</v>
      </c>
      <c r="BU287" s="25">
        <f t="shared" si="191"/>
        <v>8181550</v>
      </c>
      <c r="BV287" s="25">
        <f t="shared" si="192"/>
        <v>8300000</v>
      </c>
      <c r="BW287" s="25">
        <f t="shared" si="193"/>
        <v>7998645.3473492</v>
      </c>
      <c r="BX287" s="25">
        <f t="shared" si="176"/>
        <v>8028654.818650801</v>
      </c>
      <c r="BY287" s="25">
        <f t="shared" si="194"/>
        <v>8300000</v>
      </c>
      <c r="CA287" s="59">
        <f t="shared" si="195"/>
        <v>0</v>
      </c>
      <c r="CB287" s="59">
        <f t="shared" si="196"/>
        <v>0</v>
      </c>
      <c r="CC287" s="59">
        <f t="shared" si="197"/>
        <v>-413232.48</v>
      </c>
      <c r="CD287" s="59">
        <f t="shared" si="198"/>
        <v>-568243.8400000001</v>
      </c>
      <c r="CE287" s="59">
        <f t="shared" si="199"/>
        <v>-605449.56</v>
      </c>
      <c r="CF287" s="59">
        <f t="shared" si="200"/>
        <v>0</v>
      </c>
      <c r="CG287" s="59">
        <f t="shared" si="201"/>
        <v>0</v>
      </c>
      <c r="CH287" s="59">
        <f t="shared" si="202"/>
        <v>-1785186.1221048003</v>
      </c>
      <c r="CI287" s="59">
        <f t="shared" si="203"/>
        <v>-3497392.259893801</v>
      </c>
      <c r="CJ287" s="59">
        <f t="shared" si="204"/>
        <v>-3336865.3729176</v>
      </c>
    </row>
    <row r="288" spans="1:88" ht="15">
      <c r="A288" s="61" t="s">
        <v>614</v>
      </c>
      <c r="B288" s="61" t="s">
        <v>615</v>
      </c>
      <c r="C288" s="80">
        <v>2461905</v>
      </c>
      <c r="D288" s="67">
        <v>2741201</v>
      </c>
      <c r="E288" s="75">
        <v>3486568</v>
      </c>
      <c r="F288" s="76">
        <v>2389735</v>
      </c>
      <c r="G288" s="75">
        <v>2373747</v>
      </c>
      <c r="H288" s="76">
        <v>2365458</v>
      </c>
      <c r="I288" s="82">
        <v>6900000</v>
      </c>
      <c r="J288" s="69">
        <v>6900000</v>
      </c>
      <c r="K288" s="77">
        <v>6900000</v>
      </c>
      <c r="L288" s="78">
        <v>6900000</v>
      </c>
      <c r="M288" s="77">
        <v>6900000</v>
      </c>
      <c r="N288" s="78">
        <v>6900000</v>
      </c>
      <c r="P288" s="25">
        <f t="shared" si="177"/>
        <v>2662998.12</v>
      </c>
      <c r="Q288" s="25">
        <f t="shared" si="178"/>
        <v>3277865.24</v>
      </c>
      <c r="R288" s="25">
        <f t="shared" si="179"/>
        <v>2696848.24</v>
      </c>
      <c r="S288" s="25">
        <f t="shared" si="180"/>
        <v>2378223.6399999997</v>
      </c>
      <c r="T288" s="25">
        <f t="shared" si="181"/>
        <v>2367778.92</v>
      </c>
      <c r="U288" s="25">
        <f t="shared" si="182"/>
        <v>6900000</v>
      </c>
      <c r="V288" s="25">
        <f t="shared" si="183"/>
        <v>6900000</v>
      </c>
      <c r="W288" s="25">
        <f t="shared" si="184"/>
        <v>6900000</v>
      </c>
      <c r="X288" s="25">
        <f t="shared" si="185"/>
        <v>6900000</v>
      </c>
      <c r="Y288" s="25">
        <f t="shared" si="186"/>
        <v>6900000</v>
      </c>
      <c r="AA288" s="61" t="s">
        <v>614</v>
      </c>
      <c r="AB288" s="61" t="s">
        <v>615</v>
      </c>
      <c r="AC288" s="103">
        <v>2461905</v>
      </c>
      <c r="AD288" s="93">
        <v>2741201</v>
      </c>
      <c r="AE288" s="93">
        <v>3486568</v>
      </c>
      <c r="AF288" s="93">
        <v>1709456</v>
      </c>
      <c r="AG288" s="93">
        <v>1833622</v>
      </c>
      <c r="AH288" s="104">
        <v>2045234</v>
      </c>
      <c r="AI288" s="103">
        <v>6900000</v>
      </c>
      <c r="AJ288" s="93">
        <v>6900000</v>
      </c>
      <c r="AK288" s="93">
        <v>6900000</v>
      </c>
      <c r="AL288" s="93">
        <v>6004287.9120000005</v>
      </c>
      <c r="AM288" s="93">
        <v>6670539.359</v>
      </c>
      <c r="AN288" s="104">
        <v>6900000</v>
      </c>
      <c r="AP288" s="25">
        <f t="shared" si="187"/>
        <v>2662998.12</v>
      </c>
      <c r="AQ288" s="25">
        <f t="shared" si="165"/>
        <v>3277865.24</v>
      </c>
      <c r="AR288" s="25">
        <f t="shared" si="166"/>
        <v>2207047.3600000003</v>
      </c>
      <c r="AS288" s="25">
        <f t="shared" si="167"/>
        <v>1798855.52</v>
      </c>
      <c r="AT288" s="25">
        <f t="shared" si="168"/>
        <v>1985982.6400000001</v>
      </c>
      <c r="AU288" s="25">
        <f t="shared" si="188"/>
        <v>6900000</v>
      </c>
      <c r="AV288" s="25">
        <f t="shared" si="169"/>
        <v>6900000</v>
      </c>
      <c r="AW288" s="25">
        <f t="shared" si="170"/>
        <v>6428676.2992944</v>
      </c>
      <c r="AX288" s="25">
        <f t="shared" si="171"/>
        <v>6354869.423411401</v>
      </c>
      <c r="AY288" s="25">
        <f t="shared" si="189"/>
        <v>6791281.5482942</v>
      </c>
      <c r="BA288" s="61" t="s">
        <v>614</v>
      </c>
      <c r="BB288" s="61" t="s">
        <v>615</v>
      </c>
      <c r="BC288" s="103">
        <v>2461905</v>
      </c>
      <c r="BD288" s="93">
        <v>2741201</v>
      </c>
      <c r="BE288" s="93">
        <v>3486568</v>
      </c>
      <c r="BF288" s="93">
        <v>2486597</v>
      </c>
      <c r="BG288" s="93">
        <v>2666709</v>
      </c>
      <c r="BH288" s="104">
        <v>2972596</v>
      </c>
      <c r="BI288" s="103">
        <v>6900000</v>
      </c>
      <c r="BJ288" s="93">
        <v>6900000</v>
      </c>
      <c r="BK288" s="93">
        <v>6900000</v>
      </c>
      <c r="BL288" s="93">
        <v>6900000</v>
      </c>
      <c r="BM288" s="93">
        <v>6900000</v>
      </c>
      <c r="BN288" s="104">
        <v>6900000</v>
      </c>
      <c r="BP288" s="25">
        <f t="shared" si="190"/>
        <v>2662998.12</v>
      </c>
      <c r="BQ288" s="25">
        <f t="shared" si="172"/>
        <v>3277865.24</v>
      </c>
      <c r="BR288" s="25">
        <f t="shared" si="173"/>
        <v>2766588.88</v>
      </c>
      <c r="BS288" s="25">
        <f t="shared" si="174"/>
        <v>2616277.64</v>
      </c>
      <c r="BT288" s="25">
        <f t="shared" si="175"/>
        <v>2886947.64</v>
      </c>
      <c r="BU288" s="25">
        <f t="shared" si="191"/>
        <v>6900000</v>
      </c>
      <c r="BV288" s="25">
        <f t="shared" si="192"/>
        <v>6900000</v>
      </c>
      <c r="BW288" s="25">
        <f t="shared" si="193"/>
        <v>6900000</v>
      </c>
      <c r="BX288" s="25">
        <f t="shared" si="176"/>
        <v>6900000</v>
      </c>
      <c r="BY288" s="25">
        <f t="shared" si="194"/>
        <v>6900000</v>
      </c>
      <c r="CA288" s="59">
        <f t="shared" si="195"/>
        <v>0</v>
      </c>
      <c r="CB288" s="59">
        <f t="shared" si="196"/>
        <v>0</v>
      </c>
      <c r="CC288" s="59">
        <f t="shared" si="197"/>
        <v>-559541.5199999996</v>
      </c>
      <c r="CD288" s="59">
        <f t="shared" si="198"/>
        <v>-817422.1200000001</v>
      </c>
      <c r="CE288" s="59">
        <f t="shared" si="199"/>
        <v>-900965</v>
      </c>
      <c r="CF288" s="59">
        <f t="shared" si="200"/>
        <v>0</v>
      </c>
      <c r="CG288" s="59">
        <f t="shared" si="201"/>
        <v>0</v>
      </c>
      <c r="CH288" s="59">
        <f t="shared" si="202"/>
        <v>-471323.7007056</v>
      </c>
      <c r="CI288" s="59">
        <f t="shared" si="203"/>
        <v>-545130.576588599</v>
      </c>
      <c r="CJ288" s="59">
        <f t="shared" si="204"/>
        <v>-108718.45170580037</v>
      </c>
    </row>
    <row r="289" spans="1:88" ht="15">
      <c r="A289" s="61" t="s">
        <v>446</v>
      </c>
      <c r="B289" s="61" t="s">
        <v>447</v>
      </c>
      <c r="C289" s="80">
        <v>0</v>
      </c>
      <c r="D289" s="67">
        <v>0</v>
      </c>
      <c r="E289" s="75">
        <v>0</v>
      </c>
      <c r="F289" s="76">
        <v>0</v>
      </c>
      <c r="G289" s="75">
        <v>0</v>
      </c>
      <c r="H289" s="76">
        <v>0</v>
      </c>
      <c r="I289" s="82">
        <v>925000</v>
      </c>
      <c r="J289" s="69">
        <v>925000</v>
      </c>
      <c r="K289" s="77">
        <v>925000</v>
      </c>
      <c r="L289" s="78">
        <v>925000</v>
      </c>
      <c r="M289" s="77">
        <v>925000</v>
      </c>
      <c r="N289" s="78">
        <v>925000</v>
      </c>
      <c r="P289" s="25">
        <f t="shared" si="177"/>
        <v>0</v>
      </c>
      <c r="Q289" s="25">
        <f t="shared" si="178"/>
        <v>0</v>
      </c>
      <c r="R289" s="25">
        <f t="shared" si="179"/>
        <v>0</v>
      </c>
      <c r="S289" s="25">
        <f t="shared" si="180"/>
        <v>0</v>
      </c>
      <c r="T289" s="25">
        <f t="shared" si="181"/>
        <v>0</v>
      </c>
      <c r="U289" s="25">
        <f t="shared" si="182"/>
        <v>925000</v>
      </c>
      <c r="V289" s="25">
        <f t="shared" si="183"/>
        <v>925000</v>
      </c>
      <c r="W289" s="25">
        <f t="shared" si="184"/>
        <v>925000</v>
      </c>
      <c r="X289" s="25">
        <f t="shared" si="185"/>
        <v>925000</v>
      </c>
      <c r="Y289" s="25">
        <f t="shared" si="186"/>
        <v>925000</v>
      </c>
      <c r="AA289" s="61" t="s">
        <v>446</v>
      </c>
      <c r="AB289" s="61" t="s">
        <v>447</v>
      </c>
      <c r="AC289" s="103">
        <v>0</v>
      </c>
      <c r="AD289" s="93">
        <v>0</v>
      </c>
      <c r="AE289" s="93">
        <v>0</v>
      </c>
      <c r="AF289" s="93">
        <v>0</v>
      </c>
      <c r="AG289" s="93">
        <v>0</v>
      </c>
      <c r="AH289" s="104">
        <v>0</v>
      </c>
      <c r="AI289" s="103">
        <v>925000</v>
      </c>
      <c r="AJ289" s="93">
        <v>925000</v>
      </c>
      <c r="AK289" s="93">
        <v>925000</v>
      </c>
      <c r="AL289" s="93">
        <v>854347</v>
      </c>
      <c r="AM289" s="93">
        <v>901801</v>
      </c>
      <c r="AN289" s="104">
        <v>925000</v>
      </c>
      <c r="AP289" s="25">
        <f t="shared" si="187"/>
        <v>0</v>
      </c>
      <c r="AQ289" s="25">
        <f t="shared" si="165"/>
        <v>0</v>
      </c>
      <c r="AR289" s="25">
        <f t="shared" si="166"/>
        <v>0</v>
      </c>
      <c r="AS289" s="25">
        <f t="shared" si="167"/>
        <v>0</v>
      </c>
      <c r="AT289" s="25">
        <f t="shared" si="168"/>
        <v>0</v>
      </c>
      <c r="AU289" s="25">
        <f t="shared" si="188"/>
        <v>925000</v>
      </c>
      <c r="AV289" s="25">
        <f t="shared" si="169"/>
        <v>925000</v>
      </c>
      <c r="AW289" s="25">
        <f t="shared" si="170"/>
        <v>887822.3914000001</v>
      </c>
      <c r="AX289" s="25">
        <f t="shared" si="171"/>
        <v>879317.2948</v>
      </c>
      <c r="AY289" s="25">
        <f t="shared" si="189"/>
        <v>914008.3138</v>
      </c>
      <c r="BA289" s="61" t="s">
        <v>446</v>
      </c>
      <c r="BB289" s="61" t="s">
        <v>447</v>
      </c>
      <c r="BC289" s="103">
        <v>0</v>
      </c>
      <c r="BD289" s="93">
        <v>0</v>
      </c>
      <c r="BE289" s="93">
        <v>0</v>
      </c>
      <c r="BF289" s="93">
        <v>0</v>
      </c>
      <c r="BG289" s="93">
        <v>0</v>
      </c>
      <c r="BH289" s="104">
        <v>0</v>
      </c>
      <c r="BI289" s="103">
        <v>925000</v>
      </c>
      <c r="BJ289" s="93">
        <v>925000</v>
      </c>
      <c r="BK289" s="93">
        <v>925000</v>
      </c>
      <c r="BL289" s="93">
        <v>925000</v>
      </c>
      <c r="BM289" s="93">
        <v>925000</v>
      </c>
      <c r="BN289" s="104">
        <v>925000</v>
      </c>
      <c r="BP289" s="25">
        <f t="shared" si="190"/>
        <v>0</v>
      </c>
      <c r="BQ289" s="25">
        <f t="shared" si="172"/>
        <v>0</v>
      </c>
      <c r="BR289" s="25">
        <f t="shared" si="173"/>
        <v>0</v>
      </c>
      <c r="BS289" s="25">
        <f t="shared" si="174"/>
        <v>0</v>
      </c>
      <c r="BT289" s="25">
        <f t="shared" si="175"/>
        <v>0</v>
      </c>
      <c r="BU289" s="25">
        <f t="shared" si="191"/>
        <v>925000</v>
      </c>
      <c r="BV289" s="25">
        <f t="shared" si="192"/>
        <v>925000</v>
      </c>
      <c r="BW289" s="25">
        <f t="shared" si="193"/>
        <v>925000</v>
      </c>
      <c r="BX289" s="25">
        <f t="shared" si="176"/>
        <v>925000</v>
      </c>
      <c r="BY289" s="25">
        <f t="shared" si="194"/>
        <v>925000</v>
      </c>
      <c r="CA289" s="59">
        <f t="shared" si="195"/>
        <v>0</v>
      </c>
      <c r="CB289" s="59">
        <f t="shared" si="196"/>
        <v>0</v>
      </c>
      <c r="CC289" s="59">
        <f t="shared" si="197"/>
        <v>0</v>
      </c>
      <c r="CD289" s="59">
        <f t="shared" si="198"/>
        <v>0</v>
      </c>
      <c r="CE289" s="59">
        <f t="shared" si="199"/>
        <v>0</v>
      </c>
      <c r="CF289" s="59">
        <f t="shared" si="200"/>
        <v>0</v>
      </c>
      <c r="CG289" s="59">
        <f t="shared" si="201"/>
        <v>0</v>
      </c>
      <c r="CH289" s="59">
        <f t="shared" si="202"/>
        <v>-37177.60859999992</v>
      </c>
      <c r="CI289" s="59">
        <f t="shared" si="203"/>
        <v>-45682.70519999997</v>
      </c>
      <c r="CJ289" s="59">
        <f t="shared" si="204"/>
        <v>-10991.686199999996</v>
      </c>
    </row>
    <row r="290" spans="1:88" ht="15">
      <c r="A290" s="61" t="s">
        <v>126</v>
      </c>
      <c r="B290" s="61" t="s">
        <v>127</v>
      </c>
      <c r="C290" s="80">
        <v>806074</v>
      </c>
      <c r="D290" s="67">
        <v>832936</v>
      </c>
      <c r="E290" s="75">
        <v>1181962</v>
      </c>
      <c r="F290" s="76">
        <v>785625</v>
      </c>
      <c r="G290" s="75">
        <v>782492</v>
      </c>
      <c r="H290" s="76">
        <v>777311</v>
      </c>
      <c r="I290" s="82">
        <v>8843954.388</v>
      </c>
      <c r="J290" s="69">
        <v>9059478.066</v>
      </c>
      <c r="K290" s="77">
        <v>9059480</v>
      </c>
      <c r="L290" s="78">
        <v>6918687.978</v>
      </c>
      <c r="M290" s="77">
        <v>6872616.051</v>
      </c>
      <c r="N290" s="78">
        <v>6858282.274</v>
      </c>
      <c r="P290" s="25">
        <f t="shared" si="177"/>
        <v>825414.6399999999</v>
      </c>
      <c r="Q290" s="25">
        <f t="shared" si="178"/>
        <v>1084234.72</v>
      </c>
      <c r="R290" s="25">
        <f t="shared" si="179"/>
        <v>896599.3600000001</v>
      </c>
      <c r="S290" s="25">
        <f t="shared" si="180"/>
        <v>783369.24</v>
      </c>
      <c r="T290" s="25">
        <f t="shared" si="181"/>
        <v>778761.6799999999</v>
      </c>
      <c r="U290" s="25">
        <f t="shared" si="182"/>
        <v>8957362.9473636</v>
      </c>
      <c r="V290" s="25">
        <f t="shared" si="183"/>
        <v>9059479.083670799</v>
      </c>
      <c r="W290" s="25">
        <f t="shared" si="184"/>
        <v>7932995.2380236</v>
      </c>
      <c r="X290" s="25">
        <f t="shared" si="185"/>
        <v>6894444.9300126005</v>
      </c>
      <c r="Y290" s="25">
        <f t="shared" si="186"/>
        <v>6865073.6175426</v>
      </c>
      <c r="AA290" s="61" t="s">
        <v>126</v>
      </c>
      <c r="AB290" s="61" t="s">
        <v>127</v>
      </c>
      <c r="AC290" s="103">
        <v>806074</v>
      </c>
      <c r="AD290" s="93">
        <v>832936</v>
      </c>
      <c r="AE290" s="93">
        <v>1181962</v>
      </c>
      <c r="AF290" s="93">
        <v>554082</v>
      </c>
      <c r="AG290" s="93">
        <v>559239</v>
      </c>
      <c r="AH290" s="104">
        <v>633767</v>
      </c>
      <c r="AI290" s="103">
        <v>8843954.388</v>
      </c>
      <c r="AJ290" s="93">
        <v>9059478.066</v>
      </c>
      <c r="AK290" s="93">
        <v>9059480</v>
      </c>
      <c r="AL290" s="93">
        <v>4744154.087</v>
      </c>
      <c r="AM290" s="93">
        <v>5275582.686</v>
      </c>
      <c r="AN290" s="104">
        <v>5847187.24</v>
      </c>
      <c r="AP290" s="25">
        <f t="shared" si="187"/>
        <v>825414.6399999999</v>
      </c>
      <c r="AQ290" s="25">
        <f t="shared" si="165"/>
        <v>1084234.72</v>
      </c>
      <c r="AR290" s="25">
        <f t="shared" si="166"/>
        <v>729888.4</v>
      </c>
      <c r="AS290" s="25">
        <f t="shared" si="167"/>
        <v>557795.04</v>
      </c>
      <c r="AT290" s="25">
        <f t="shared" si="168"/>
        <v>612899.16</v>
      </c>
      <c r="AU290" s="25">
        <f t="shared" si="188"/>
        <v>8957362.9473636</v>
      </c>
      <c r="AV290" s="25">
        <f t="shared" si="169"/>
        <v>9059479.083670799</v>
      </c>
      <c r="AW290" s="25">
        <f t="shared" si="170"/>
        <v>6788755.504579401</v>
      </c>
      <c r="AX290" s="25">
        <f t="shared" si="171"/>
        <v>5023791.815793799</v>
      </c>
      <c r="AY290" s="25">
        <f t="shared" si="189"/>
        <v>5576361.0023148</v>
      </c>
      <c r="BA290" s="61" t="s">
        <v>126</v>
      </c>
      <c r="BB290" s="61" t="s">
        <v>127</v>
      </c>
      <c r="BC290" s="103">
        <v>806074</v>
      </c>
      <c r="BD290" s="93">
        <v>832936</v>
      </c>
      <c r="BE290" s="93">
        <v>1181962</v>
      </c>
      <c r="BF290" s="93">
        <v>807439</v>
      </c>
      <c r="BG290" s="93">
        <v>812731</v>
      </c>
      <c r="BH290" s="104">
        <v>920465</v>
      </c>
      <c r="BI290" s="103">
        <v>8843954.388</v>
      </c>
      <c r="BJ290" s="93">
        <v>9059478.066</v>
      </c>
      <c r="BK290" s="93">
        <v>9059480</v>
      </c>
      <c r="BL290" s="93">
        <v>7144884.954</v>
      </c>
      <c r="BM290" s="93">
        <v>7944973.87</v>
      </c>
      <c r="BN290" s="104">
        <v>8807044.064</v>
      </c>
      <c r="BP290" s="25">
        <f t="shared" si="190"/>
        <v>825414.6399999999</v>
      </c>
      <c r="BQ290" s="25">
        <f t="shared" si="172"/>
        <v>1084234.72</v>
      </c>
      <c r="BR290" s="25">
        <f t="shared" si="173"/>
        <v>912305.44</v>
      </c>
      <c r="BS290" s="25">
        <f t="shared" si="174"/>
        <v>811249.24</v>
      </c>
      <c r="BT290" s="25">
        <f t="shared" si="175"/>
        <v>890299.48</v>
      </c>
      <c r="BU290" s="25">
        <f t="shared" si="191"/>
        <v>8957362.9473636</v>
      </c>
      <c r="BV290" s="25">
        <f t="shared" si="192"/>
        <v>9059479.083670799</v>
      </c>
      <c r="BW290" s="25">
        <f t="shared" si="193"/>
        <v>8052020.086794799</v>
      </c>
      <c r="BX290" s="25">
        <f t="shared" si="176"/>
        <v>7565891.7415992</v>
      </c>
      <c r="BY290" s="25">
        <f t="shared" si="194"/>
        <v>8398595.2060828</v>
      </c>
      <c r="CA290" s="59">
        <f t="shared" si="195"/>
        <v>0</v>
      </c>
      <c r="CB290" s="59">
        <f t="shared" si="196"/>
        <v>0</v>
      </c>
      <c r="CC290" s="59">
        <f t="shared" si="197"/>
        <v>-182417.03999999992</v>
      </c>
      <c r="CD290" s="59">
        <f t="shared" si="198"/>
        <v>-253454.19999999995</v>
      </c>
      <c r="CE290" s="59">
        <f t="shared" si="199"/>
        <v>-277400.31999999995</v>
      </c>
      <c r="CF290" s="59">
        <f t="shared" si="200"/>
        <v>0</v>
      </c>
      <c r="CG290" s="59">
        <f t="shared" si="201"/>
        <v>0</v>
      </c>
      <c r="CH290" s="59">
        <f t="shared" si="202"/>
        <v>-1263264.5822153986</v>
      </c>
      <c r="CI290" s="59">
        <f t="shared" si="203"/>
        <v>-2542099.925805401</v>
      </c>
      <c r="CJ290" s="59">
        <f t="shared" si="204"/>
        <v>-2822234.203768</v>
      </c>
    </row>
    <row r="291" spans="1:88" ht="15">
      <c r="A291" s="61" t="s">
        <v>420</v>
      </c>
      <c r="B291" s="61" t="s">
        <v>421</v>
      </c>
      <c r="C291" s="80">
        <v>240263</v>
      </c>
      <c r="D291" s="67">
        <v>313321</v>
      </c>
      <c r="E291" s="75">
        <v>509978</v>
      </c>
      <c r="F291" s="76">
        <v>360179</v>
      </c>
      <c r="G291" s="75">
        <v>357987</v>
      </c>
      <c r="H291" s="76">
        <v>355891</v>
      </c>
      <c r="I291" s="82">
        <v>2630000</v>
      </c>
      <c r="J291" s="69">
        <v>2630000</v>
      </c>
      <c r="K291" s="77">
        <v>2630000</v>
      </c>
      <c r="L291" s="78">
        <v>2630000</v>
      </c>
      <c r="M291" s="77">
        <v>2630000</v>
      </c>
      <c r="N291" s="78">
        <v>2630000</v>
      </c>
      <c r="P291" s="25">
        <f t="shared" si="177"/>
        <v>292864.76</v>
      </c>
      <c r="Q291" s="25">
        <f t="shared" si="178"/>
        <v>454914.04</v>
      </c>
      <c r="R291" s="25">
        <f t="shared" si="179"/>
        <v>402122.72000000003</v>
      </c>
      <c r="S291" s="25">
        <f t="shared" si="180"/>
        <v>358600.76</v>
      </c>
      <c r="T291" s="25">
        <f t="shared" si="181"/>
        <v>356477.88</v>
      </c>
      <c r="U291" s="25">
        <f t="shared" si="182"/>
        <v>2630000</v>
      </c>
      <c r="V291" s="25">
        <f t="shared" si="183"/>
        <v>2630000</v>
      </c>
      <c r="W291" s="25">
        <f t="shared" si="184"/>
        <v>2630000</v>
      </c>
      <c r="X291" s="25">
        <f t="shared" si="185"/>
        <v>2630000</v>
      </c>
      <c r="Y291" s="25">
        <f t="shared" si="186"/>
        <v>2630000</v>
      </c>
      <c r="AA291" s="61" t="s">
        <v>420</v>
      </c>
      <c r="AB291" s="61" t="s">
        <v>421</v>
      </c>
      <c r="AC291" s="103">
        <v>240263</v>
      </c>
      <c r="AD291" s="93">
        <v>313321</v>
      </c>
      <c r="AE291" s="93">
        <v>509978</v>
      </c>
      <c r="AF291" s="93">
        <v>254971</v>
      </c>
      <c r="AG291" s="93">
        <v>182831</v>
      </c>
      <c r="AH291" s="104">
        <v>196265</v>
      </c>
      <c r="AI291" s="103">
        <v>2630000</v>
      </c>
      <c r="AJ291" s="93">
        <v>2630000</v>
      </c>
      <c r="AK291" s="93">
        <v>2630000</v>
      </c>
      <c r="AL291" s="93">
        <v>1939992.434</v>
      </c>
      <c r="AM291" s="93">
        <v>2079840.011</v>
      </c>
      <c r="AN291" s="104">
        <v>2294196.74</v>
      </c>
      <c r="AP291" s="25">
        <f t="shared" si="187"/>
        <v>292864.76</v>
      </c>
      <c r="AQ291" s="25">
        <f t="shared" si="165"/>
        <v>454914.04</v>
      </c>
      <c r="AR291" s="25">
        <f t="shared" si="166"/>
        <v>326372.96</v>
      </c>
      <c r="AS291" s="25">
        <f t="shared" si="167"/>
        <v>203030.2</v>
      </c>
      <c r="AT291" s="25">
        <f t="shared" si="168"/>
        <v>192503.47999999998</v>
      </c>
      <c r="AU291" s="25">
        <f t="shared" si="188"/>
        <v>2630000</v>
      </c>
      <c r="AV291" s="25">
        <f t="shared" si="169"/>
        <v>2630000</v>
      </c>
      <c r="AW291" s="25">
        <f t="shared" si="170"/>
        <v>2266918.0187708</v>
      </c>
      <c r="AX291" s="25">
        <f t="shared" si="171"/>
        <v>2013580.2290174</v>
      </c>
      <c r="AY291" s="25">
        <f t="shared" si="189"/>
        <v>2192634.5217998</v>
      </c>
      <c r="BA291" s="61" t="s">
        <v>420</v>
      </c>
      <c r="BB291" s="61" t="s">
        <v>421</v>
      </c>
      <c r="BC291" s="103">
        <v>240263</v>
      </c>
      <c r="BD291" s="93">
        <v>313321</v>
      </c>
      <c r="BE291" s="93">
        <v>509978</v>
      </c>
      <c r="BF291" s="93">
        <v>371302</v>
      </c>
      <c r="BG291" s="93">
        <v>264974</v>
      </c>
      <c r="BH291" s="104">
        <v>285934</v>
      </c>
      <c r="BI291" s="103">
        <v>2630000</v>
      </c>
      <c r="BJ291" s="93">
        <v>2630000</v>
      </c>
      <c r="BK291" s="93">
        <v>2630000</v>
      </c>
      <c r="BL291" s="93">
        <v>2630000</v>
      </c>
      <c r="BM291" s="93">
        <v>2630000</v>
      </c>
      <c r="BN291" s="104">
        <v>2630000</v>
      </c>
      <c r="BP291" s="25">
        <f t="shared" si="190"/>
        <v>292864.76</v>
      </c>
      <c r="BQ291" s="25">
        <f t="shared" si="172"/>
        <v>454914.04</v>
      </c>
      <c r="BR291" s="25">
        <f t="shared" si="173"/>
        <v>410131.28</v>
      </c>
      <c r="BS291" s="25">
        <f t="shared" si="174"/>
        <v>294745.84</v>
      </c>
      <c r="BT291" s="25">
        <f t="shared" si="175"/>
        <v>280065.19999999995</v>
      </c>
      <c r="BU291" s="25">
        <f t="shared" si="191"/>
        <v>2630000</v>
      </c>
      <c r="BV291" s="25">
        <f t="shared" si="192"/>
        <v>2630000</v>
      </c>
      <c r="BW291" s="25">
        <f t="shared" si="193"/>
        <v>2630000</v>
      </c>
      <c r="BX291" s="25">
        <f t="shared" si="176"/>
        <v>2630000</v>
      </c>
      <c r="BY291" s="25">
        <f t="shared" si="194"/>
        <v>2630000</v>
      </c>
      <c r="CA291" s="59">
        <f t="shared" si="195"/>
        <v>0</v>
      </c>
      <c r="CB291" s="59">
        <f t="shared" si="196"/>
        <v>0</v>
      </c>
      <c r="CC291" s="59">
        <f t="shared" si="197"/>
        <v>-83758.32</v>
      </c>
      <c r="CD291" s="59">
        <f t="shared" si="198"/>
        <v>-91715.64000000001</v>
      </c>
      <c r="CE291" s="59">
        <f t="shared" si="199"/>
        <v>-87561.71999999997</v>
      </c>
      <c r="CF291" s="59">
        <f t="shared" si="200"/>
        <v>0</v>
      </c>
      <c r="CG291" s="59">
        <f t="shared" si="201"/>
        <v>0</v>
      </c>
      <c r="CH291" s="59">
        <f t="shared" si="202"/>
        <v>-363081.9812292</v>
      </c>
      <c r="CI291" s="59">
        <f t="shared" si="203"/>
        <v>-616419.7709826</v>
      </c>
      <c r="CJ291" s="59">
        <f t="shared" si="204"/>
        <v>-437365.4782002</v>
      </c>
    </row>
    <row r="292" spans="1:88" ht="15">
      <c r="A292" s="61" t="s">
        <v>460</v>
      </c>
      <c r="B292" s="61" t="s">
        <v>461</v>
      </c>
      <c r="C292" s="80">
        <v>169609</v>
      </c>
      <c r="D292" s="67">
        <v>169843</v>
      </c>
      <c r="E292" s="75">
        <v>241640</v>
      </c>
      <c r="F292" s="76">
        <v>171736</v>
      </c>
      <c r="G292" s="75">
        <v>170642</v>
      </c>
      <c r="H292" s="76">
        <v>170078</v>
      </c>
      <c r="I292" s="82">
        <v>682000</v>
      </c>
      <c r="J292" s="69">
        <v>695000</v>
      </c>
      <c r="K292" s="77">
        <v>695000</v>
      </c>
      <c r="L292" s="78">
        <v>570834.8910000001</v>
      </c>
      <c r="M292" s="77">
        <v>567187.143</v>
      </c>
      <c r="N292" s="78">
        <v>565869.708</v>
      </c>
      <c r="P292" s="25">
        <f t="shared" si="177"/>
        <v>169777.47999999998</v>
      </c>
      <c r="Q292" s="25">
        <f t="shared" si="178"/>
        <v>221536.84</v>
      </c>
      <c r="R292" s="25">
        <f t="shared" si="179"/>
        <v>191309.12</v>
      </c>
      <c r="S292" s="25">
        <f t="shared" si="180"/>
        <v>170948.32</v>
      </c>
      <c r="T292" s="25">
        <f t="shared" si="181"/>
        <v>170235.91999999998</v>
      </c>
      <c r="U292" s="25">
        <f t="shared" si="182"/>
        <v>688840.6</v>
      </c>
      <c r="V292" s="25">
        <f t="shared" si="183"/>
        <v>695000</v>
      </c>
      <c r="W292" s="25">
        <f t="shared" si="184"/>
        <v>629664.3196442</v>
      </c>
      <c r="X292" s="25">
        <f t="shared" si="185"/>
        <v>568915.4460024</v>
      </c>
      <c r="Y292" s="25">
        <f t="shared" si="186"/>
        <v>566493.908703</v>
      </c>
      <c r="AA292" s="61" t="s">
        <v>460</v>
      </c>
      <c r="AB292" s="61" t="s">
        <v>461</v>
      </c>
      <c r="AC292" s="103">
        <v>169609</v>
      </c>
      <c r="AD292" s="93">
        <v>169843</v>
      </c>
      <c r="AE292" s="93">
        <v>241640</v>
      </c>
      <c r="AF292" s="93">
        <v>119523</v>
      </c>
      <c r="AG292" s="93">
        <v>108307</v>
      </c>
      <c r="AH292" s="104">
        <v>117998</v>
      </c>
      <c r="AI292" s="103">
        <v>682000</v>
      </c>
      <c r="AJ292" s="93">
        <v>695000</v>
      </c>
      <c r="AK292" s="93">
        <v>695000</v>
      </c>
      <c r="AL292" s="93">
        <v>403389.8</v>
      </c>
      <c r="AM292" s="93">
        <v>427999.078</v>
      </c>
      <c r="AN292" s="104">
        <v>471243.23600000003</v>
      </c>
      <c r="AP292" s="25">
        <f t="shared" si="187"/>
        <v>169777.47999999998</v>
      </c>
      <c r="AQ292" s="25">
        <f t="shared" si="165"/>
        <v>221536.84</v>
      </c>
      <c r="AR292" s="25">
        <f t="shared" si="166"/>
        <v>153715.76</v>
      </c>
      <c r="AS292" s="25">
        <f t="shared" si="167"/>
        <v>111447.48</v>
      </c>
      <c r="AT292" s="25">
        <f t="shared" si="168"/>
        <v>115284.52</v>
      </c>
      <c r="AU292" s="25">
        <f t="shared" si="188"/>
        <v>688840.6</v>
      </c>
      <c r="AV292" s="25">
        <f t="shared" si="169"/>
        <v>695000</v>
      </c>
      <c r="AW292" s="25">
        <f t="shared" si="170"/>
        <v>541554.71276</v>
      </c>
      <c r="AX292" s="25">
        <f t="shared" si="171"/>
        <v>416339.2020836</v>
      </c>
      <c r="AY292" s="25">
        <f t="shared" si="189"/>
        <v>450754.1539396</v>
      </c>
      <c r="BA292" s="61" t="s">
        <v>460</v>
      </c>
      <c r="BB292" s="61" t="s">
        <v>461</v>
      </c>
      <c r="BC292" s="103">
        <v>169609</v>
      </c>
      <c r="BD292" s="93">
        <v>169843</v>
      </c>
      <c r="BE292" s="93">
        <v>241640</v>
      </c>
      <c r="BF292" s="93">
        <v>173868</v>
      </c>
      <c r="BG292" s="93">
        <v>157556</v>
      </c>
      <c r="BH292" s="104">
        <v>171571</v>
      </c>
      <c r="BI292" s="103">
        <v>682000</v>
      </c>
      <c r="BJ292" s="93">
        <v>695000</v>
      </c>
      <c r="BK292" s="93">
        <v>695000</v>
      </c>
      <c r="BL292" s="93">
        <v>586594.092</v>
      </c>
      <c r="BM292" s="93">
        <v>622382.31</v>
      </c>
      <c r="BN292" s="104">
        <v>685350.907</v>
      </c>
      <c r="BP292" s="25">
        <f t="shared" si="190"/>
        <v>169777.47999999998</v>
      </c>
      <c r="BQ292" s="25">
        <f t="shared" si="172"/>
        <v>221536.84</v>
      </c>
      <c r="BR292" s="25">
        <f t="shared" si="173"/>
        <v>192844.16</v>
      </c>
      <c r="BS292" s="25">
        <f t="shared" si="174"/>
        <v>162123.36</v>
      </c>
      <c r="BT292" s="25">
        <f t="shared" si="175"/>
        <v>167646.8</v>
      </c>
      <c r="BU292" s="25">
        <f t="shared" si="191"/>
        <v>688840.6</v>
      </c>
      <c r="BV292" s="25">
        <f t="shared" si="192"/>
        <v>695000</v>
      </c>
      <c r="BW292" s="25">
        <f t="shared" si="193"/>
        <v>637956.8112104</v>
      </c>
      <c r="BX292" s="25">
        <f t="shared" si="176"/>
        <v>605425.8523116</v>
      </c>
      <c r="BY292" s="25">
        <f t="shared" si="194"/>
        <v>655516.3857414001</v>
      </c>
      <c r="CA292" s="59">
        <f t="shared" si="195"/>
        <v>0</v>
      </c>
      <c r="CB292" s="59">
        <f t="shared" si="196"/>
        <v>0</v>
      </c>
      <c r="CC292" s="59">
        <f t="shared" si="197"/>
        <v>-39128.399999999994</v>
      </c>
      <c r="CD292" s="59">
        <f t="shared" si="198"/>
        <v>-50675.87999999999</v>
      </c>
      <c r="CE292" s="59">
        <f t="shared" si="199"/>
        <v>-52362.279999999984</v>
      </c>
      <c r="CF292" s="59">
        <f t="shared" si="200"/>
        <v>0</v>
      </c>
      <c r="CG292" s="59">
        <f t="shared" si="201"/>
        <v>0</v>
      </c>
      <c r="CH292" s="59">
        <f t="shared" si="202"/>
        <v>-96402.09845039994</v>
      </c>
      <c r="CI292" s="59">
        <f t="shared" si="203"/>
        <v>-189086.650228</v>
      </c>
      <c r="CJ292" s="59">
        <f t="shared" si="204"/>
        <v>-204762.23180180008</v>
      </c>
    </row>
    <row r="293" spans="1:88" ht="15">
      <c r="A293" s="61" t="s">
        <v>504</v>
      </c>
      <c r="B293" s="61" t="s">
        <v>505</v>
      </c>
      <c r="C293" s="80">
        <v>251647</v>
      </c>
      <c r="D293" s="67">
        <v>201592</v>
      </c>
      <c r="E293" s="75">
        <v>260926</v>
      </c>
      <c r="F293" s="76">
        <v>186627</v>
      </c>
      <c r="G293" s="75">
        <v>185355</v>
      </c>
      <c r="H293" s="76">
        <v>184765</v>
      </c>
      <c r="I293" s="82">
        <v>724500</v>
      </c>
      <c r="J293" s="69">
        <v>724500</v>
      </c>
      <c r="K293" s="77">
        <v>724500</v>
      </c>
      <c r="L293" s="78">
        <v>724500</v>
      </c>
      <c r="M293" s="77">
        <v>724500</v>
      </c>
      <c r="N293" s="78">
        <v>724500</v>
      </c>
      <c r="P293" s="25">
        <f t="shared" si="177"/>
        <v>215607.4</v>
      </c>
      <c r="Q293" s="25">
        <f t="shared" si="178"/>
        <v>244312.48</v>
      </c>
      <c r="R293" s="25">
        <f t="shared" si="179"/>
        <v>207430.72000000003</v>
      </c>
      <c r="S293" s="25">
        <f t="shared" si="180"/>
        <v>185711.16</v>
      </c>
      <c r="T293" s="25">
        <f t="shared" si="181"/>
        <v>184930.19999999998</v>
      </c>
      <c r="U293" s="25">
        <f t="shared" si="182"/>
        <v>724500</v>
      </c>
      <c r="V293" s="25">
        <f t="shared" si="183"/>
        <v>724500</v>
      </c>
      <c r="W293" s="25">
        <f t="shared" si="184"/>
        <v>724500</v>
      </c>
      <c r="X293" s="25">
        <f t="shared" si="185"/>
        <v>724500</v>
      </c>
      <c r="Y293" s="25">
        <f t="shared" si="186"/>
        <v>724500</v>
      </c>
      <c r="AA293" s="61" t="s">
        <v>504</v>
      </c>
      <c r="AB293" s="61" t="s">
        <v>505</v>
      </c>
      <c r="AC293" s="103">
        <v>251647</v>
      </c>
      <c r="AD293" s="93">
        <v>201592</v>
      </c>
      <c r="AE293" s="93">
        <v>260926</v>
      </c>
      <c r="AF293" s="93">
        <v>130349</v>
      </c>
      <c r="AG293" s="93">
        <v>127601</v>
      </c>
      <c r="AH293" s="104">
        <v>139235</v>
      </c>
      <c r="AI293" s="103">
        <v>724500</v>
      </c>
      <c r="AJ293" s="93">
        <v>724500</v>
      </c>
      <c r="AK293" s="93">
        <v>724500</v>
      </c>
      <c r="AL293" s="93">
        <v>542264.55</v>
      </c>
      <c r="AM293" s="93">
        <v>591405.463</v>
      </c>
      <c r="AN293" s="104">
        <v>651746.497</v>
      </c>
      <c r="AP293" s="25">
        <f t="shared" si="187"/>
        <v>215607.4</v>
      </c>
      <c r="AQ293" s="25">
        <f t="shared" si="165"/>
        <v>244312.48</v>
      </c>
      <c r="AR293" s="25">
        <f t="shared" si="166"/>
        <v>166910.56</v>
      </c>
      <c r="AS293" s="25">
        <f t="shared" si="167"/>
        <v>128370.44</v>
      </c>
      <c r="AT293" s="25">
        <f t="shared" si="168"/>
        <v>135977.48</v>
      </c>
      <c r="AU293" s="25">
        <f t="shared" si="188"/>
        <v>724500</v>
      </c>
      <c r="AV293" s="25">
        <f t="shared" si="169"/>
        <v>724500</v>
      </c>
      <c r="AW293" s="25">
        <f t="shared" si="170"/>
        <v>628607.70621</v>
      </c>
      <c r="AX293" s="25">
        <f t="shared" si="171"/>
        <v>568122.4984206</v>
      </c>
      <c r="AY293" s="25">
        <f t="shared" si="189"/>
        <v>623156.9150908</v>
      </c>
      <c r="BA293" s="61" t="s">
        <v>504</v>
      </c>
      <c r="BB293" s="61" t="s">
        <v>505</v>
      </c>
      <c r="BC293" s="103">
        <v>251647</v>
      </c>
      <c r="BD293" s="93">
        <v>201592</v>
      </c>
      <c r="BE293" s="93">
        <v>260926</v>
      </c>
      <c r="BF293" s="93">
        <v>189673</v>
      </c>
      <c r="BG293" s="93">
        <v>185560</v>
      </c>
      <c r="BH293" s="104">
        <v>202374</v>
      </c>
      <c r="BI293" s="103">
        <v>724500</v>
      </c>
      <c r="BJ293" s="93">
        <v>724500</v>
      </c>
      <c r="BK293" s="93">
        <v>724500</v>
      </c>
      <c r="BL293" s="93">
        <v>724500</v>
      </c>
      <c r="BM293" s="93">
        <v>724500</v>
      </c>
      <c r="BN293" s="104">
        <v>724500</v>
      </c>
      <c r="BP293" s="25">
        <f t="shared" si="190"/>
        <v>215607.4</v>
      </c>
      <c r="BQ293" s="25">
        <f t="shared" si="172"/>
        <v>244312.48</v>
      </c>
      <c r="BR293" s="25">
        <f t="shared" si="173"/>
        <v>209623.84000000003</v>
      </c>
      <c r="BS293" s="25">
        <f t="shared" si="174"/>
        <v>186711.63999999998</v>
      </c>
      <c r="BT293" s="25">
        <f t="shared" si="175"/>
        <v>197666.08000000002</v>
      </c>
      <c r="BU293" s="25">
        <f t="shared" si="191"/>
        <v>724500</v>
      </c>
      <c r="BV293" s="25">
        <f t="shared" si="192"/>
        <v>724500</v>
      </c>
      <c r="BW293" s="25">
        <f t="shared" si="193"/>
        <v>724500</v>
      </c>
      <c r="BX293" s="25">
        <f t="shared" si="176"/>
        <v>724500</v>
      </c>
      <c r="BY293" s="25">
        <f t="shared" si="194"/>
        <v>724500</v>
      </c>
      <c r="CA293" s="59">
        <f t="shared" si="195"/>
        <v>0</v>
      </c>
      <c r="CB293" s="59">
        <f t="shared" si="196"/>
        <v>0</v>
      </c>
      <c r="CC293" s="59">
        <f t="shared" si="197"/>
        <v>-42713.28000000003</v>
      </c>
      <c r="CD293" s="59">
        <f t="shared" si="198"/>
        <v>-58341.19999999998</v>
      </c>
      <c r="CE293" s="59">
        <f t="shared" si="199"/>
        <v>-61688.600000000006</v>
      </c>
      <c r="CF293" s="59">
        <f t="shared" si="200"/>
        <v>0</v>
      </c>
      <c r="CG293" s="59">
        <f t="shared" si="201"/>
        <v>0</v>
      </c>
      <c r="CH293" s="59">
        <f t="shared" si="202"/>
        <v>-95892.29379000003</v>
      </c>
      <c r="CI293" s="59">
        <f t="shared" si="203"/>
        <v>-156377.50157940004</v>
      </c>
      <c r="CJ293" s="59">
        <f t="shared" si="204"/>
        <v>-101343.08490919997</v>
      </c>
    </row>
    <row r="294" spans="1:88" ht="15">
      <c r="A294" s="61" t="s">
        <v>352</v>
      </c>
      <c r="B294" s="61" t="s">
        <v>353</v>
      </c>
      <c r="C294" s="80">
        <v>249810</v>
      </c>
      <c r="D294" s="67">
        <v>256331</v>
      </c>
      <c r="E294" s="75">
        <v>287937</v>
      </c>
      <c r="F294" s="76">
        <v>205006</v>
      </c>
      <c r="G294" s="75">
        <v>203734</v>
      </c>
      <c r="H294" s="76">
        <v>203122</v>
      </c>
      <c r="I294" s="82">
        <v>260000</v>
      </c>
      <c r="J294" s="69">
        <v>260000</v>
      </c>
      <c r="K294" s="77">
        <v>260000</v>
      </c>
      <c r="L294" s="78">
        <v>260000</v>
      </c>
      <c r="M294" s="77">
        <v>260000</v>
      </c>
      <c r="N294" s="78">
        <v>260000</v>
      </c>
      <c r="P294" s="25">
        <f t="shared" si="177"/>
        <v>254505.12</v>
      </c>
      <c r="Q294" s="25">
        <f t="shared" si="178"/>
        <v>279087.32</v>
      </c>
      <c r="R294" s="25">
        <f t="shared" si="179"/>
        <v>228226.68</v>
      </c>
      <c r="S294" s="25">
        <f t="shared" si="180"/>
        <v>204090.15999999997</v>
      </c>
      <c r="T294" s="25">
        <f t="shared" si="181"/>
        <v>203293.36</v>
      </c>
      <c r="U294" s="25">
        <f t="shared" si="182"/>
        <v>260000</v>
      </c>
      <c r="V294" s="25">
        <f t="shared" si="183"/>
        <v>260000</v>
      </c>
      <c r="W294" s="25">
        <f t="shared" si="184"/>
        <v>260000</v>
      </c>
      <c r="X294" s="25">
        <f t="shared" si="185"/>
        <v>260000</v>
      </c>
      <c r="Y294" s="25">
        <f t="shared" si="186"/>
        <v>260000</v>
      </c>
      <c r="AA294" s="61" t="s">
        <v>352</v>
      </c>
      <c r="AB294" s="61" t="s">
        <v>353</v>
      </c>
      <c r="AC294" s="103">
        <v>249810</v>
      </c>
      <c r="AD294" s="93">
        <v>256331</v>
      </c>
      <c r="AE294" s="93">
        <v>287937</v>
      </c>
      <c r="AF294" s="93">
        <v>143740</v>
      </c>
      <c r="AG294" s="93">
        <v>137261</v>
      </c>
      <c r="AH294" s="104">
        <v>150449</v>
      </c>
      <c r="AI294" s="103">
        <v>260000</v>
      </c>
      <c r="AJ294" s="93">
        <v>260000</v>
      </c>
      <c r="AK294" s="93">
        <v>260000</v>
      </c>
      <c r="AL294" s="93">
        <v>260000</v>
      </c>
      <c r="AM294" s="93">
        <v>260000</v>
      </c>
      <c r="AN294" s="104">
        <v>260000</v>
      </c>
      <c r="AP294" s="25">
        <f t="shared" si="187"/>
        <v>254505.12</v>
      </c>
      <c r="AQ294" s="25">
        <f t="shared" si="165"/>
        <v>279087.32</v>
      </c>
      <c r="AR294" s="25">
        <f t="shared" si="166"/>
        <v>184115.16</v>
      </c>
      <c r="AS294" s="25">
        <f t="shared" si="167"/>
        <v>139075.12</v>
      </c>
      <c r="AT294" s="25">
        <f t="shared" si="168"/>
        <v>146756.36</v>
      </c>
      <c r="AU294" s="25">
        <f t="shared" si="188"/>
        <v>260000</v>
      </c>
      <c r="AV294" s="25">
        <f t="shared" si="169"/>
        <v>260000</v>
      </c>
      <c r="AW294" s="25">
        <f t="shared" si="170"/>
        <v>260000</v>
      </c>
      <c r="AX294" s="25">
        <f t="shared" si="171"/>
        <v>260000</v>
      </c>
      <c r="AY294" s="25">
        <f t="shared" si="189"/>
        <v>260000</v>
      </c>
      <c r="BA294" s="61" t="s">
        <v>352</v>
      </c>
      <c r="BB294" s="61" t="s">
        <v>353</v>
      </c>
      <c r="BC294" s="103">
        <v>249810</v>
      </c>
      <c r="BD294" s="93">
        <v>256331</v>
      </c>
      <c r="BE294" s="93">
        <v>287937</v>
      </c>
      <c r="BF294" s="93">
        <v>209067</v>
      </c>
      <c r="BG294" s="93">
        <v>199583</v>
      </c>
      <c r="BH294" s="104">
        <v>218785</v>
      </c>
      <c r="BI294" s="103">
        <v>260000</v>
      </c>
      <c r="BJ294" s="93">
        <v>260000</v>
      </c>
      <c r="BK294" s="93">
        <v>260000</v>
      </c>
      <c r="BL294" s="93">
        <v>260000</v>
      </c>
      <c r="BM294" s="93">
        <v>260000</v>
      </c>
      <c r="BN294" s="104">
        <v>260000</v>
      </c>
      <c r="BP294" s="25">
        <f t="shared" si="190"/>
        <v>254505.12</v>
      </c>
      <c r="BQ294" s="25">
        <f t="shared" si="172"/>
        <v>279087.32</v>
      </c>
      <c r="BR294" s="25">
        <f t="shared" si="173"/>
        <v>231150.59999999998</v>
      </c>
      <c r="BS294" s="25">
        <f t="shared" si="174"/>
        <v>202238.52</v>
      </c>
      <c r="BT294" s="25">
        <f t="shared" si="175"/>
        <v>213408.44</v>
      </c>
      <c r="BU294" s="25">
        <f t="shared" si="191"/>
        <v>260000</v>
      </c>
      <c r="BV294" s="25">
        <f t="shared" si="192"/>
        <v>260000</v>
      </c>
      <c r="BW294" s="25">
        <f t="shared" si="193"/>
        <v>260000</v>
      </c>
      <c r="BX294" s="25">
        <f t="shared" si="176"/>
        <v>260000</v>
      </c>
      <c r="BY294" s="25">
        <f t="shared" si="194"/>
        <v>260000</v>
      </c>
      <c r="CA294" s="59">
        <f t="shared" si="195"/>
        <v>0</v>
      </c>
      <c r="CB294" s="59">
        <f t="shared" si="196"/>
        <v>0</v>
      </c>
      <c r="CC294" s="59">
        <f t="shared" si="197"/>
        <v>-47035.43999999997</v>
      </c>
      <c r="CD294" s="59">
        <f t="shared" si="198"/>
        <v>-63163.399999999994</v>
      </c>
      <c r="CE294" s="59">
        <f t="shared" si="199"/>
        <v>-66652.08000000002</v>
      </c>
      <c r="CF294" s="59">
        <f t="shared" si="200"/>
        <v>0</v>
      </c>
      <c r="CG294" s="59">
        <f t="shared" si="201"/>
        <v>0</v>
      </c>
      <c r="CH294" s="59">
        <f t="shared" si="202"/>
        <v>0</v>
      </c>
      <c r="CI294" s="59">
        <f t="shared" si="203"/>
        <v>0</v>
      </c>
      <c r="CJ294" s="59">
        <f t="shared" si="204"/>
        <v>0</v>
      </c>
    </row>
    <row r="295" spans="1:88" ht="15">
      <c r="A295" s="61" t="s">
        <v>434</v>
      </c>
      <c r="B295" s="61" t="s">
        <v>435</v>
      </c>
      <c r="C295" s="80">
        <v>542798</v>
      </c>
      <c r="D295" s="67">
        <v>593186</v>
      </c>
      <c r="E295" s="75">
        <v>663697</v>
      </c>
      <c r="F295" s="76">
        <v>462085</v>
      </c>
      <c r="G295" s="75">
        <v>459292</v>
      </c>
      <c r="H295" s="76">
        <v>457806</v>
      </c>
      <c r="I295" s="82">
        <v>800000</v>
      </c>
      <c r="J295" s="69">
        <v>800000</v>
      </c>
      <c r="K295" s="77">
        <v>800000</v>
      </c>
      <c r="L295" s="78">
        <v>800000</v>
      </c>
      <c r="M295" s="77">
        <v>800000</v>
      </c>
      <c r="N295" s="78">
        <v>800000</v>
      </c>
      <c r="P295" s="25">
        <f t="shared" si="177"/>
        <v>579077.36</v>
      </c>
      <c r="Q295" s="25">
        <f t="shared" si="178"/>
        <v>643953.9199999999</v>
      </c>
      <c r="R295" s="25">
        <f t="shared" si="179"/>
        <v>518536.36</v>
      </c>
      <c r="S295" s="25">
        <f t="shared" si="180"/>
        <v>460074.04000000004</v>
      </c>
      <c r="T295" s="25">
        <f t="shared" si="181"/>
        <v>458222.08</v>
      </c>
      <c r="U295" s="25">
        <f t="shared" si="182"/>
        <v>800000</v>
      </c>
      <c r="V295" s="25">
        <f t="shared" si="183"/>
        <v>800000</v>
      </c>
      <c r="W295" s="25">
        <f t="shared" si="184"/>
        <v>800000</v>
      </c>
      <c r="X295" s="25">
        <f t="shared" si="185"/>
        <v>800000</v>
      </c>
      <c r="Y295" s="25">
        <f t="shared" si="186"/>
        <v>800000</v>
      </c>
      <c r="AA295" s="61" t="s">
        <v>434</v>
      </c>
      <c r="AB295" s="61" t="s">
        <v>435</v>
      </c>
      <c r="AC295" s="103">
        <v>542798</v>
      </c>
      <c r="AD295" s="93">
        <v>593186</v>
      </c>
      <c r="AE295" s="93">
        <v>663697</v>
      </c>
      <c r="AF295" s="93">
        <v>332962</v>
      </c>
      <c r="AG295" s="93">
        <v>323800</v>
      </c>
      <c r="AH295" s="104">
        <v>352965</v>
      </c>
      <c r="AI295" s="103">
        <v>800000</v>
      </c>
      <c r="AJ295" s="93">
        <v>800000</v>
      </c>
      <c r="AK295" s="93">
        <v>800000</v>
      </c>
      <c r="AL295" s="93">
        <v>800000</v>
      </c>
      <c r="AM295" s="93">
        <v>800000</v>
      </c>
      <c r="AN295" s="104">
        <v>800000</v>
      </c>
      <c r="AP295" s="25">
        <f t="shared" si="187"/>
        <v>579077.36</v>
      </c>
      <c r="AQ295" s="25">
        <f t="shared" si="165"/>
        <v>643953.9199999999</v>
      </c>
      <c r="AR295" s="25">
        <f t="shared" si="166"/>
        <v>425567.8</v>
      </c>
      <c r="AS295" s="25">
        <f t="shared" si="167"/>
        <v>326365.36</v>
      </c>
      <c r="AT295" s="25">
        <f t="shared" si="168"/>
        <v>344798.8</v>
      </c>
      <c r="AU295" s="25">
        <f t="shared" si="188"/>
        <v>800000</v>
      </c>
      <c r="AV295" s="25">
        <f t="shared" si="169"/>
        <v>800000</v>
      </c>
      <c r="AW295" s="25">
        <f t="shared" si="170"/>
        <v>800000</v>
      </c>
      <c r="AX295" s="25">
        <f t="shared" si="171"/>
        <v>800000</v>
      </c>
      <c r="AY295" s="25">
        <f t="shared" si="189"/>
        <v>800000</v>
      </c>
      <c r="BA295" s="61" t="s">
        <v>434</v>
      </c>
      <c r="BB295" s="61" t="s">
        <v>435</v>
      </c>
      <c r="BC295" s="103">
        <v>542798</v>
      </c>
      <c r="BD295" s="93">
        <v>593186</v>
      </c>
      <c r="BE295" s="93">
        <v>663697</v>
      </c>
      <c r="BF295" s="93">
        <v>484295</v>
      </c>
      <c r="BG295" s="93">
        <v>470878</v>
      </c>
      <c r="BH295" s="104">
        <v>513168</v>
      </c>
      <c r="BI295" s="103">
        <v>800000</v>
      </c>
      <c r="BJ295" s="93">
        <v>800000</v>
      </c>
      <c r="BK295" s="93">
        <v>800000</v>
      </c>
      <c r="BL295" s="93">
        <v>800000</v>
      </c>
      <c r="BM295" s="93">
        <v>800000</v>
      </c>
      <c r="BN295" s="104">
        <v>800000</v>
      </c>
      <c r="BP295" s="25">
        <f t="shared" si="190"/>
        <v>579077.36</v>
      </c>
      <c r="BQ295" s="25">
        <f t="shared" si="172"/>
        <v>643953.9199999999</v>
      </c>
      <c r="BR295" s="25">
        <f t="shared" si="173"/>
        <v>534527.5599999999</v>
      </c>
      <c r="BS295" s="25">
        <f t="shared" si="174"/>
        <v>474634.76</v>
      </c>
      <c r="BT295" s="25">
        <f t="shared" si="175"/>
        <v>501326.8</v>
      </c>
      <c r="BU295" s="25">
        <f t="shared" si="191"/>
        <v>800000</v>
      </c>
      <c r="BV295" s="25">
        <f t="shared" si="192"/>
        <v>800000</v>
      </c>
      <c r="BW295" s="25">
        <f t="shared" si="193"/>
        <v>800000</v>
      </c>
      <c r="BX295" s="25">
        <f t="shared" si="176"/>
        <v>800000</v>
      </c>
      <c r="BY295" s="25">
        <f t="shared" si="194"/>
        <v>800000</v>
      </c>
      <c r="CA295" s="59">
        <f t="shared" si="195"/>
        <v>0</v>
      </c>
      <c r="CB295" s="59">
        <f t="shared" si="196"/>
        <v>0</v>
      </c>
      <c r="CC295" s="59">
        <f t="shared" si="197"/>
        <v>-108959.75999999995</v>
      </c>
      <c r="CD295" s="59">
        <f t="shared" si="198"/>
        <v>-148269.40000000002</v>
      </c>
      <c r="CE295" s="59">
        <f t="shared" si="199"/>
        <v>-156528</v>
      </c>
      <c r="CF295" s="59">
        <f t="shared" si="200"/>
        <v>0</v>
      </c>
      <c r="CG295" s="59">
        <f t="shared" si="201"/>
        <v>0</v>
      </c>
      <c r="CH295" s="59">
        <f t="shared" si="202"/>
        <v>0</v>
      </c>
      <c r="CI295" s="59">
        <f t="shared" si="203"/>
        <v>0</v>
      </c>
      <c r="CJ295" s="59">
        <f t="shared" si="204"/>
        <v>0</v>
      </c>
    </row>
    <row r="296" spans="1:88" ht="15">
      <c r="A296" s="61" t="s">
        <v>376</v>
      </c>
      <c r="B296" s="61" t="s">
        <v>377</v>
      </c>
      <c r="C296" s="80">
        <v>173940</v>
      </c>
      <c r="D296" s="67">
        <v>190541</v>
      </c>
      <c r="E296" s="75">
        <v>226834</v>
      </c>
      <c r="F296" s="76">
        <v>160111</v>
      </c>
      <c r="G296" s="75">
        <v>159094</v>
      </c>
      <c r="H296" s="76">
        <v>158640</v>
      </c>
      <c r="I296" s="82">
        <v>433898.505</v>
      </c>
      <c r="J296" s="69">
        <v>446713</v>
      </c>
      <c r="K296" s="77">
        <v>446713</v>
      </c>
      <c r="L296" s="78">
        <v>344150.498</v>
      </c>
      <c r="M296" s="77">
        <v>341947.252</v>
      </c>
      <c r="N296" s="78">
        <v>341122.79099999997</v>
      </c>
      <c r="P296" s="25">
        <f t="shared" si="177"/>
        <v>185892.72</v>
      </c>
      <c r="Q296" s="25">
        <f t="shared" si="178"/>
        <v>216671.96</v>
      </c>
      <c r="R296" s="25">
        <f t="shared" si="179"/>
        <v>178793.44</v>
      </c>
      <c r="S296" s="25">
        <f t="shared" si="180"/>
        <v>159378.76</v>
      </c>
      <c r="T296" s="25">
        <f t="shared" si="181"/>
        <v>158767.12</v>
      </c>
      <c r="U296" s="25">
        <f t="shared" si="182"/>
        <v>440641.49226900004</v>
      </c>
      <c r="V296" s="25">
        <f t="shared" si="183"/>
        <v>446713</v>
      </c>
      <c r="W296" s="25">
        <f t="shared" si="184"/>
        <v>392744.6114476</v>
      </c>
      <c r="X296" s="25">
        <f t="shared" si="185"/>
        <v>342991.1499548</v>
      </c>
      <c r="Y296" s="25">
        <f t="shared" si="186"/>
        <v>341513.4206218</v>
      </c>
      <c r="AA296" s="61" t="s">
        <v>376</v>
      </c>
      <c r="AB296" s="61" t="s">
        <v>377</v>
      </c>
      <c r="AC296" s="103">
        <v>173940</v>
      </c>
      <c r="AD296" s="93">
        <v>190541</v>
      </c>
      <c r="AE296" s="93">
        <v>226834</v>
      </c>
      <c r="AF296" s="93">
        <v>112239</v>
      </c>
      <c r="AG296" s="93">
        <v>124120</v>
      </c>
      <c r="AH296" s="104">
        <v>138072</v>
      </c>
      <c r="AI296" s="103">
        <v>433898.505</v>
      </c>
      <c r="AJ296" s="93">
        <v>446713</v>
      </c>
      <c r="AK296" s="93">
        <v>446713</v>
      </c>
      <c r="AL296" s="93">
        <v>243070.601</v>
      </c>
      <c r="AM296" s="93">
        <v>271480.07</v>
      </c>
      <c r="AN296" s="104">
        <v>300935.68</v>
      </c>
      <c r="AP296" s="25">
        <f t="shared" si="187"/>
        <v>185892.72</v>
      </c>
      <c r="AQ296" s="25">
        <f t="shared" si="165"/>
        <v>216671.96</v>
      </c>
      <c r="AR296" s="25">
        <f t="shared" si="166"/>
        <v>144325.6</v>
      </c>
      <c r="AS296" s="25">
        <f t="shared" si="167"/>
        <v>120793.31999999999</v>
      </c>
      <c r="AT296" s="25">
        <f t="shared" si="168"/>
        <v>134165.44</v>
      </c>
      <c r="AU296" s="25">
        <f t="shared" si="188"/>
        <v>440641.49226900004</v>
      </c>
      <c r="AV296" s="25">
        <f t="shared" si="169"/>
        <v>446713</v>
      </c>
      <c r="AW296" s="25">
        <f t="shared" si="170"/>
        <v>339556.3696462</v>
      </c>
      <c r="AX296" s="25">
        <f t="shared" si="171"/>
        <v>258019.6635878</v>
      </c>
      <c r="AY296" s="25">
        <f t="shared" si="189"/>
        <v>286979.611982</v>
      </c>
      <c r="BA296" s="61" t="s">
        <v>376</v>
      </c>
      <c r="BB296" s="61" t="s">
        <v>377</v>
      </c>
      <c r="BC296" s="103">
        <v>173940</v>
      </c>
      <c r="BD296" s="93">
        <v>190541</v>
      </c>
      <c r="BE296" s="93">
        <v>226834</v>
      </c>
      <c r="BF296" s="93">
        <v>163229</v>
      </c>
      <c r="BG296" s="93">
        <v>180496</v>
      </c>
      <c r="BH296" s="104">
        <v>200761</v>
      </c>
      <c r="BI296" s="103">
        <v>433898.505</v>
      </c>
      <c r="BJ296" s="93">
        <v>446713</v>
      </c>
      <c r="BK296" s="93">
        <v>446713</v>
      </c>
      <c r="BL296" s="93">
        <v>353489.89</v>
      </c>
      <c r="BM296" s="93">
        <v>394818.27</v>
      </c>
      <c r="BN296" s="104">
        <v>437679.202</v>
      </c>
      <c r="BP296" s="25">
        <f t="shared" si="190"/>
        <v>185892.72</v>
      </c>
      <c r="BQ296" s="25">
        <f t="shared" si="172"/>
        <v>216671.96</v>
      </c>
      <c r="BR296" s="25">
        <f t="shared" si="173"/>
        <v>181038.4</v>
      </c>
      <c r="BS296" s="25">
        <f t="shared" si="174"/>
        <v>175661.24</v>
      </c>
      <c r="BT296" s="25">
        <f t="shared" si="175"/>
        <v>195086.8</v>
      </c>
      <c r="BU296" s="25">
        <f t="shared" si="191"/>
        <v>440641.49226900004</v>
      </c>
      <c r="BV296" s="25">
        <f t="shared" si="192"/>
        <v>446713</v>
      </c>
      <c r="BW296" s="25">
        <f t="shared" si="193"/>
        <v>397658.999518</v>
      </c>
      <c r="BX296" s="25">
        <f t="shared" si="176"/>
        <v>375236.883556</v>
      </c>
      <c r="BY296" s="25">
        <f t="shared" si="194"/>
        <v>417371.6924184</v>
      </c>
      <c r="CA296" s="59">
        <f t="shared" si="195"/>
        <v>0</v>
      </c>
      <c r="CB296" s="59">
        <f t="shared" si="196"/>
        <v>0</v>
      </c>
      <c r="CC296" s="59">
        <f t="shared" si="197"/>
        <v>-36712.79999999999</v>
      </c>
      <c r="CD296" s="59">
        <f t="shared" si="198"/>
        <v>-54867.92</v>
      </c>
      <c r="CE296" s="59">
        <f t="shared" si="199"/>
        <v>-60921.359999999986</v>
      </c>
      <c r="CF296" s="59">
        <f t="shared" si="200"/>
        <v>0</v>
      </c>
      <c r="CG296" s="59">
        <f t="shared" si="201"/>
        <v>0</v>
      </c>
      <c r="CH296" s="59">
        <f t="shared" si="202"/>
        <v>-58102.62987180002</v>
      </c>
      <c r="CI296" s="59">
        <f t="shared" si="203"/>
        <v>-117217.21996820002</v>
      </c>
      <c r="CJ296" s="59">
        <f t="shared" si="204"/>
        <v>-130392.08043640002</v>
      </c>
    </row>
    <row r="297" spans="1:88" ht="15">
      <c r="A297" s="61" t="s">
        <v>404</v>
      </c>
      <c r="B297" s="61" t="s">
        <v>405</v>
      </c>
      <c r="C297" s="80">
        <v>0</v>
      </c>
      <c r="D297" s="67">
        <v>0</v>
      </c>
      <c r="E297" s="75">
        <v>0</v>
      </c>
      <c r="F297" s="76">
        <v>0</v>
      </c>
      <c r="G297" s="75">
        <v>0</v>
      </c>
      <c r="H297" s="76">
        <v>0</v>
      </c>
      <c r="I297" s="82">
        <v>0</v>
      </c>
      <c r="J297" s="69">
        <v>0</v>
      </c>
      <c r="K297" s="77">
        <v>0</v>
      </c>
      <c r="L297" s="78">
        <v>0</v>
      </c>
      <c r="M297" s="77">
        <v>0</v>
      </c>
      <c r="N297" s="78">
        <v>0</v>
      </c>
      <c r="P297" s="25">
        <f t="shared" si="177"/>
        <v>0</v>
      </c>
      <c r="Q297" s="25">
        <f t="shared" si="178"/>
        <v>0</v>
      </c>
      <c r="R297" s="25">
        <f t="shared" si="179"/>
        <v>0</v>
      </c>
      <c r="S297" s="25">
        <f t="shared" si="180"/>
        <v>0</v>
      </c>
      <c r="T297" s="25">
        <f t="shared" si="181"/>
        <v>0</v>
      </c>
      <c r="U297" s="25">
        <f t="shared" si="182"/>
        <v>0</v>
      </c>
      <c r="V297" s="25">
        <f t="shared" si="183"/>
        <v>0</v>
      </c>
      <c r="W297" s="25">
        <f t="shared" si="184"/>
        <v>0</v>
      </c>
      <c r="X297" s="25">
        <f t="shared" si="185"/>
        <v>0</v>
      </c>
      <c r="Y297" s="25">
        <f t="shared" si="186"/>
        <v>0</v>
      </c>
      <c r="AA297" s="61" t="s">
        <v>404</v>
      </c>
      <c r="AB297" s="61" t="s">
        <v>405</v>
      </c>
      <c r="AC297" s="103">
        <v>0</v>
      </c>
      <c r="AD297" s="93">
        <v>0</v>
      </c>
      <c r="AE297" s="93">
        <v>0</v>
      </c>
      <c r="AF297" s="93">
        <v>0</v>
      </c>
      <c r="AG297" s="93">
        <v>0</v>
      </c>
      <c r="AH297" s="104">
        <v>0</v>
      </c>
      <c r="AI297" s="103">
        <v>0</v>
      </c>
      <c r="AJ297" s="93">
        <v>0</v>
      </c>
      <c r="AK297" s="93">
        <v>0</v>
      </c>
      <c r="AL297" s="93">
        <v>0</v>
      </c>
      <c r="AM297" s="93">
        <v>0</v>
      </c>
      <c r="AN297" s="104">
        <v>0</v>
      </c>
      <c r="AP297" s="25">
        <f t="shared" si="187"/>
        <v>0</v>
      </c>
      <c r="AQ297" s="25">
        <f t="shared" si="165"/>
        <v>0</v>
      </c>
      <c r="AR297" s="25">
        <f t="shared" si="166"/>
        <v>0</v>
      </c>
      <c r="AS297" s="25">
        <f t="shared" si="167"/>
        <v>0</v>
      </c>
      <c r="AT297" s="25">
        <f t="shared" si="168"/>
        <v>0</v>
      </c>
      <c r="AU297" s="25">
        <f t="shared" si="188"/>
        <v>0</v>
      </c>
      <c r="AV297" s="25">
        <f t="shared" si="169"/>
        <v>0</v>
      </c>
      <c r="AW297" s="25">
        <f t="shared" si="170"/>
        <v>0</v>
      </c>
      <c r="AX297" s="25">
        <f t="shared" si="171"/>
        <v>0</v>
      </c>
      <c r="AY297" s="25">
        <f t="shared" si="189"/>
        <v>0</v>
      </c>
      <c r="BA297" s="61" t="s">
        <v>404</v>
      </c>
      <c r="BB297" s="61" t="s">
        <v>405</v>
      </c>
      <c r="BC297" s="103">
        <v>0</v>
      </c>
      <c r="BD297" s="93">
        <v>0</v>
      </c>
      <c r="BE297" s="93">
        <v>0</v>
      </c>
      <c r="BF297" s="93">
        <v>0</v>
      </c>
      <c r="BG297" s="93">
        <v>0</v>
      </c>
      <c r="BH297" s="104">
        <v>0</v>
      </c>
      <c r="BI297" s="103">
        <v>0</v>
      </c>
      <c r="BJ297" s="93">
        <v>0</v>
      </c>
      <c r="BK297" s="93">
        <v>0</v>
      </c>
      <c r="BL297" s="93">
        <v>0</v>
      </c>
      <c r="BM297" s="93">
        <v>0</v>
      </c>
      <c r="BN297" s="104">
        <v>0</v>
      </c>
      <c r="BP297" s="25">
        <f t="shared" si="190"/>
        <v>0</v>
      </c>
      <c r="BQ297" s="25">
        <f t="shared" si="172"/>
        <v>0</v>
      </c>
      <c r="BR297" s="25">
        <f t="shared" si="173"/>
        <v>0</v>
      </c>
      <c r="BS297" s="25">
        <f t="shared" si="174"/>
        <v>0</v>
      </c>
      <c r="BT297" s="25">
        <f t="shared" si="175"/>
        <v>0</v>
      </c>
      <c r="BU297" s="25">
        <f t="shared" si="191"/>
        <v>0</v>
      </c>
      <c r="BV297" s="25">
        <f t="shared" si="192"/>
        <v>0</v>
      </c>
      <c r="BW297" s="25">
        <f t="shared" si="193"/>
        <v>0</v>
      </c>
      <c r="BX297" s="25">
        <f t="shared" si="176"/>
        <v>0</v>
      </c>
      <c r="BY297" s="25">
        <f t="shared" si="194"/>
        <v>0</v>
      </c>
      <c r="CA297" s="59">
        <f t="shared" si="195"/>
        <v>0</v>
      </c>
      <c r="CB297" s="59">
        <f t="shared" si="196"/>
        <v>0</v>
      </c>
      <c r="CC297" s="59">
        <f t="shared" si="197"/>
        <v>0</v>
      </c>
      <c r="CD297" s="59">
        <f t="shared" si="198"/>
        <v>0</v>
      </c>
      <c r="CE297" s="59">
        <f t="shared" si="199"/>
        <v>0</v>
      </c>
      <c r="CF297" s="59">
        <f t="shared" si="200"/>
        <v>0</v>
      </c>
      <c r="CG297" s="59">
        <f t="shared" si="201"/>
        <v>0</v>
      </c>
      <c r="CH297" s="59">
        <f t="shared" si="202"/>
        <v>0</v>
      </c>
      <c r="CI297" s="59">
        <f t="shared" si="203"/>
        <v>0</v>
      </c>
      <c r="CJ297" s="59">
        <f t="shared" si="204"/>
        <v>0</v>
      </c>
    </row>
    <row r="298" spans="1:88" ht="15">
      <c r="A298" s="61" t="s">
        <v>300</v>
      </c>
      <c r="B298" s="61" t="s">
        <v>301</v>
      </c>
      <c r="C298" s="80">
        <v>905610</v>
      </c>
      <c r="D298" s="67">
        <v>1024114</v>
      </c>
      <c r="E298" s="75">
        <v>949499</v>
      </c>
      <c r="F298" s="76">
        <v>669555</v>
      </c>
      <c r="G298" s="75">
        <v>665768</v>
      </c>
      <c r="H298" s="76">
        <v>662218</v>
      </c>
      <c r="I298" s="82">
        <v>3950000</v>
      </c>
      <c r="J298" s="69">
        <v>3950000</v>
      </c>
      <c r="K298" s="77">
        <v>3950000</v>
      </c>
      <c r="L298" s="78">
        <v>3950000</v>
      </c>
      <c r="M298" s="77">
        <v>3950000</v>
      </c>
      <c r="N298" s="78">
        <v>3950000</v>
      </c>
      <c r="P298" s="25">
        <f t="shared" si="177"/>
        <v>990932.88</v>
      </c>
      <c r="Q298" s="25">
        <f t="shared" si="178"/>
        <v>970391.2000000001</v>
      </c>
      <c r="R298" s="25">
        <f t="shared" si="179"/>
        <v>747939.3200000001</v>
      </c>
      <c r="S298" s="25">
        <f t="shared" si="180"/>
        <v>666828.36</v>
      </c>
      <c r="T298" s="25">
        <f t="shared" si="181"/>
        <v>663212</v>
      </c>
      <c r="U298" s="25">
        <f t="shared" si="182"/>
        <v>3950000</v>
      </c>
      <c r="V298" s="25">
        <f t="shared" si="183"/>
        <v>3950000</v>
      </c>
      <c r="W298" s="25">
        <f t="shared" si="184"/>
        <v>3950000</v>
      </c>
      <c r="X298" s="25">
        <f t="shared" si="185"/>
        <v>3950000</v>
      </c>
      <c r="Y298" s="25">
        <f t="shared" si="186"/>
        <v>3950000</v>
      </c>
      <c r="AA298" s="61" t="s">
        <v>300</v>
      </c>
      <c r="AB298" s="61" t="s">
        <v>301</v>
      </c>
      <c r="AC298" s="103">
        <v>905610</v>
      </c>
      <c r="AD298" s="93">
        <v>1024114</v>
      </c>
      <c r="AE298" s="93">
        <v>949499</v>
      </c>
      <c r="AF298" s="93">
        <v>467954</v>
      </c>
      <c r="AG298" s="93">
        <v>469955</v>
      </c>
      <c r="AH298" s="104">
        <v>525984</v>
      </c>
      <c r="AI298" s="103">
        <v>3950000</v>
      </c>
      <c r="AJ298" s="93">
        <v>3950000</v>
      </c>
      <c r="AK298" s="93">
        <v>3950000</v>
      </c>
      <c r="AL298" s="93">
        <v>3301779.878</v>
      </c>
      <c r="AM298" s="93">
        <v>3662661.473</v>
      </c>
      <c r="AN298" s="104">
        <v>3950000</v>
      </c>
      <c r="AP298" s="25">
        <f t="shared" si="187"/>
        <v>990932.88</v>
      </c>
      <c r="AQ298" s="25">
        <f t="shared" si="165"/>
        <v>970391.2000000001</v>
      </c>
      <c r="AR298" s="25">
        <f t="shared" si="166"/>
        <v>602786.6000000001</v>
      </c>
      <c r="AS298" s="25">
        <f t="shared" si="167"/>
        <v>469394.72</v>
      </c>
      <c r="AT298" s="25">
        <f t="shared" si="168"/>
        <v>510295.88</v>
      </c>
      <c r="AU298" s="25">
        <f t="shared" si="188"/>
        <v>3950000</v>
      </c>
      <c r="AV298" s="25">
        <f t="shared" si="169"/>
        <v>3950000</v>
      </c>
      <c r="AW298" s="25">
        <f t="shared" si="170"/>
        <v>3608906.5718036</v>
      </c>
      <c r="AX298" s="25">
        <f t="shared" si="171"/>
        <v>3491675.773289</v>
      </c>
      <c r="AY298" s="25">
        <f t="shared" si="189"/>
        <v>3813859.0059074</v>
      </c>
      <c r="BA298" s="61" t="s">
        <v>300</v>
      </c>
      <c r="BB298" s="61" t="s">
        <v>301</v>
      </c>
      <c r="BC298" s="103">
        <v>905610</v>
      </c>
      <c r="BD298" s="93">
        <v>1024114</v>
      </c>
      <c r="BE298" s="93">
        <v>949499</v>
      </c>
      <c r="BF298" s="93">
        <v>680619</v>
      </c>
      <c r="BG298" s="93">
        <v>682698</v>
      </c>
      <c r="BH298" s="104">
        <v>764666</v>
      </c>
      <c r="BI298" s="103">
        <v>3950000</v>
      </c>
      <c r="BJ298" s="93">
        <v>3950000</v>
      </c>
      <c r="BK298" s="93">
        <v>3950000</v>
      </c>
      <c r="BL298" s="93">
        <v>3950000</v>
      </c>
      <c r="BM298" s="93">
        <v>3950000</v>
      </c>
      <c r="BN298" s="104">
        <v>3950000</v>
      </c>
      <c r="BP298" s="25">
        <f t="shared" si="190"/>
        <v>990932.88</v>
      </c>
      <c r="BQ298" s="25">
        <f t="shared" si="172"/>
        <v>970391.2000000001</v>
      </c>
      <c r="BR298" s="25">
        <f t="shared" si="173"/>
        <v>755905.4</v>
      </c>
      <c r="BS298" s="25">
        <f t="shared" si="174"/>
        <v>682115.88</v>
      </c>
      <c r="BT298" s="25">
        <f t="shared" si="175"/>
        <v>741714.9600000001</v>
      </c>
      <c r="BU298" s="25">
        <f t="shared" si="191"/>
        <v>3950000</v>
      </c>
      <c r="BV298" s="25">
        <f t="shared" si="192"/>
        <v>3950000</v>
      </c>
      <c r="BW298" s="25">
        <f t="shared" si="193"/>
        <v>3950000</v>
      </c>
      <c r="BX298" s="25">
        <f t="shared" si="176"/>
        <v>3950000</v>
      </c>
      <c r="BY298" s="25">
        <f t="shared" si="194"/>
        <v>3950000</v>
      </c>
      <c r="CA298" s="59">
        <f t="shared" si="195"/>
        <v>0</v>
      </c>
      <c r="CB298" s="59">
        <f t="shared" si="196"/>
        <v>0</v>
      </c>
      <c r="CC298" s="59">
        <f t="shared" si="197"/>
        <v>-153118.79999999993</v>
      </c>
      <c r="CD298" s="59">
        <f t="shared" si="198"/>
        <v>-212721.16000000003</v>
      </c>
      <c r="CE298" s="59">
        <f t="shared" si="199"/>
        <v>-231419.08000000007</v>
      </c>
      <c r="CF298" s="59">
        <f t="shared" si="200"/>
        <v>0</v>
      </c>
      <c r="CG298" s="59">
        <f t="shared" si="201"/>
        <v>0</v>
      </c>
      <c r="CH298" s="59">
        <f t="shared" si="202"/>
        <v>-341093.42819639994</v>
      </c>
      <c r="CI298" s="59">
        <f t="shared" si="203"/>
        <v>-458324.22671099985</v>
      </c>
      <c r="CJ298" s="59">
        <f t="shared" si="204"/>
        <v>-136140.99409259995</v>
      </c>
    </row>
    <row r="299" spans="1:88" ht="15">
      <c r="A299" s="61" t="s">
        <v>592</v>
      </c>
      <c r="B299" s="61" t="s">
        <v>593</v>
      </c>
      <c r="C299" s="80">
        <v>17108075</v>
      </c>
      <c r="D299" s="67">
        <v>17718931</v>
      </c>
      <c r="E299" s="75">
        <v>20839502</v>
      </c>
      <c r="F299" s="76">
        <v>14585178</v>
      </c>
      <c r="G299" s="75">
        <v>14493054</v>
      </c>
      <c r="H299" s="76">
        <v>14452443</v>
      </c>
      <c r="I299" s="82">
        <v>14102264</v>
      </c>
      <c r="J299" s="69">
        <v>14000000</v>
      </c>
      <c r="K299" s="77">
        <v>14000000</v>
      </c>
      <c r="L299" s="78">
        <v>14000000</v>
      </c>
      <c r="M299" s="77">
        <v>14000000</v>
      </c>
      <c r="N299" s="78">
        <v>14000000</v>
      </c>
      <c r="P299" s="25">
        <f t="shared" si="177"/>
        <v>17547891.32</v>
      </c>
      <c r="Q299" s="25">
        <f t="shared" si="178"/>
        <v>19965742.12</v>
      </c>
      <c r="R299" s="25">
        <f t="shared" si="179"/>
        <v>16336388.72</v>
      </c>
      <c r="S299" s="25">
        <f t="shared" si="180"/>
        <v>14518848.719999999</v>
      </c>
      <c r="T299" s="25">
        <f t="shared" si="181"/>
        <v>14463814.08</v>
      </c>
      <c r="U299" s="25">
        <f t="shared" si="182"/>
        <v>14048452.6832</v>
      </c>
      <c r="V299" s="25">
        <f t="shared" si="183"/>
        <v>14000000</v>
      </c>
      <c r="W299" s="25">
        <f t="shared" si="184"/>
        <v>14000000</v>
      </c>
      <c r="X299" s="25">
        <f t="shared" si="185"/>
        <v>14000000</v>
      </c>
      <c r="Y299" s="25">
        <f t="shared" si="186"/>
        <v>14000000</v>
      </c>
      <c r="AA299" s="61" t="s">
        <v>592</v>
      </c>
      <c r="AB299" s="61" t="s">
        <v>593</v>
      </c>
      <c r="AC299" s="103">
        <v>17108075</v>
      </c>
      <c r="AD299" s="93">
        <v>17718931</v>
      </c>
      <c r="AE299" s="93">
        <v>20839502</v>
      </c>
      <c r="AF299" s="93">
        <v>10564775</v>
      </c>
      <c r="AG299" s="93">
        <v>10815603</v>
      </c>
      <c r="AH299" s="104">
        <v>11807997</v>
      </c>
      <c r="AI299" s="103">
        <v>14102264</v>
      </c>
      <c r="AJ299" s="93">
        <v>14000000</v>
      </c>
      <c r="AK299" s="93">
        <v>14000000</v>
      </c>
      <c r="AL299" s="93">
        <v>14000000</v>
      </c>
      <c r="AM299" s="93">
        <v>14000000</v>
      </c>
      <c r="AN299" s="104">
        <v>14000000</v>
      </c>
      <c r="AP299" s="25">
        <f t="shared" si="187"/>
        <v>17547891.32</v>
      </c>
      <c r="AQ299" s="25">
        <f t="shared" si="165"/>
        <v>19965742.12</v>
      </c>
      <c r="AR299" s="25">
        <f t="shared" si="166"/>
        <v>13441698.56</v>
      </c>
      <c r="AS299" s="25">
        <f t="shared" si="167"/>
        <v>10745371.16</v>
      </c>
      <c r="AT299" s="25">
        <f t="shared" si="168"/>
        <v>11530126.68</v>
      </c>
      <c r="AU299" s="25">
        <f t="shared" si="188"/>
        <v>14048452.6832</v>
      </c>
      <c r="AV299" s="25">
        <f t="shared" si="169"/>
        <v>14000000</v>
      </c>
      <c r="AW299" s="25">
        <f t="shared" si="170"/>
        <v>14000000</v>
      </c>
      <c r="AX299" s="25">
        <f t="shared" si="171"/>
        <v>14000000</v>
      </c>
      <c r="AY299" s="25">
        <f t="shared" si="189"/>
        <v>14000000</v>
      </c>
      <c r="BA299" s="61" t="s">
        <v>592</v>
      </c>
      <c r="BB299" s="61" t="s">
        <v>593</v>
      </c>
      <c r="BC299" s="103">
        <v>17108075</v>
      </c>
      <c r="BD299" s="93">
        <v>17718931</v>
      </c>
      <c r="BE299" s="93">
        <v>20839502</v>
      </c>
      <c r="BF299" s="93">
        <v>15365462</v>
      </c>
      <c r="BG299" s="93">
        <v>15728445</v>
      </c>
      <c r="BH299" s="104">
        <v>17170386</v>
      </c>
      <c r="BI299" s="103">
        <v>14102264</v>
      </c>
      <c r="BJ299" s="93">
        <v>14000000</v>
      </c>
      <c r="BK299" s="93">
        <v>14000000</v>
      </c>
      <c r="BL299" s="93">
        <v>14000000</v>
      </c>
      <c r="BM299" s="93">
        <v>14000000</v>
      </c>
      <c r="BN299" s="104">
        <v>14000000</v>
      </c>
      <c r="BP299" s="25">
        <f t="shared" si="190"/>
        <v>17547891.32</v>
      </c>
      <c r="BQ299" s="25">
        <f t="shared" si="172"/>
        <v>19965742.12</v>
      </c>
      <c r="BR299" s="25">
        <f t="shared" si="173"/>
        <v>16898193.2</v>
      </c>
      <c r="BS299" s="25">
        <f t="shared" si="174"/>
        <v>15626809.760000002</v>
      </c>
      <c r="BT299" s="25">
        <f t="shared" si="175"/>
        <v>16766642.52</v>
      </c>
      <c r="BU299" s="25">
        <f t="shared" si="191"/>
        <v>14048452.6832</v>
      </c>
      <c r="BV299" s="25">
        <f t="shared" si="192"/>
        <v>14000000</v>
      </c>
      <c r="BW299" s="25">
        <f t="shared" si="193"/>
        <v>14000000</v>
      </c>
      <c r="BX299" s="25">
        <f t="shared" si="176"/>
        <v>14000000</v>
      </c>
      <c r="BY299" s="25">
        <f t="shared" si="194"/>
        <v>14000000</v>
      </c>
      <c r="CA299" s="59">
        <f t="shared" si="195"/>
        <v>0</v>
      </c>
      <c r="CB299" s="59">
        <f t="shared" si="196"/>
        <v>0</v>
      </c>
      <c r="CC299" s="59">
        <f t="shared" si="197"/>
        <v>-3456494.6399999987</v>
      </c>
      <c r="CD299" s="59">
        <f t="shared" si="198"/>
        <v>-4881438.6000000015</v>
      </c>
      <c r="CE299" s="59">
        <f t="shared" si="199"/>
        <v>-5236515.84</v>
      </c>
      <c r="CF299" s="59">
        <f t="shared" si="200"/>
        <v>0</v>
      </c>
      <c r="CG299" s="59">
        <f t="shared" si="201"/>
        <v>0</v>
      </c>
      <c r="CH299" s="59">
        <f t="shared" si="202"/>
        <v>0</v>
      </c>
      <c r="CI299" s="59">
        <f t="shared" si="203"/>
        <v>0</v>
      </c>
      <c r="CJ299" s="59">
        <f t="shared" si="204"/>
        <v>0</v>
      </c>
    </row>
    <row r="300" spans="1:88" ht="15">
      <c r="A300" s="61" t="s">
        <v>150</v>
      </c>
      <c r="B300" s="61" t="s">
        <v>151</v>
      </c>
      <c r="C300" s="80">
        <v>3267629</v>
      </c>
      <c r="D300" s="67">
        <v>3557016</v>
      </c>
      <c r="E300" s="75">
        <v>4239880</v>
      </c>
      <c r="F300" s="76">
        <v>2919288</v>
      </c>
      <c r="G300" s="75">
        <v>2899862</v>
      </c>
      <c r="H300" s="76">
        <v>2890715</v>
      </c>
      <c r="I300" s="82">
        <v>10700000</v>
      </c>
      <c r="J300" s="69">
        <v>10700000</v>
      </c>
      <c r="K300" s="77">
        <v>10700000</v>
      </c>
      <c r="L300" s="78">
        <v>9217407.2</v>
      </c>
      <c r="M300" s="77">
        <v>9159320.053</v>
      </c>
      <c r="N300" s="78">
        <v>9137723.753</v>
      </c>
      <c r="P300" s="25">
        <f t="shared" si="177"/>
        <v>3475987.64</v>
      </c>
      <c r="Q300" s="25">
        <f t="shared" si="178"/>
        <v>4048678.08</v>
      </c>
      <c r="R300" s="25">
        <f t="shared" si="179"/>
        <v>3289053.76</v>
      </c>
      <c r="S300" s="25">
        <f t="shared" si="180"/>
        <v>2905301.2800000003</v>
      </c>
      <c r="T300" s="25">
        <f t="shared" si="181"/>
        <v>2893276.16</v>
      </c>
      <c r="U300" s="25">
        <f t="shared" si="182"/>
        <v>10700000</v>
      </c>
      <c r="V300" s="25">
        <f t="shared" si="183"/>
        <v>10700000</v>
      </c>
      <c r="W300" s="25">
        <f t="shared" si="184"/>
        <v>9919859.668639999</v>
      </c>
      <c r="X300" s="25">
        <f t="shared" si="185"/>
        <v>9186841.7432486</v>
      </c>
      <c r="Y300" s="25">
        <f t="shared" si="186"/>
        <v>9147956.079939999</v>
      </c>
      <c r="AA300" s="61" t="s">
        <v>150</v>
      </c>
      <c r="AB300" s="61" t="s">
        <v>151</v>
      </c>
      <c r="AC300" s="103">
        <v>3267629</v>
      </c>
      <c r="AD300" s="93">
        <v>3557016</v>
      </c>
      <c r="AE300" s="93">
        <v>4239880</v>
      </c>
      <c r="AF300" s="93">
        <v>2074355</v>
      </c>
      <c r="AG300" s="93">
        <v>2138779</v>
      </c>
      <c r="AH300" s="104">
        <v>2365818</v>
      </c>
      <c r="AI300" s="103">
        <v>10700000</v>
      </c>
      <c r="AJ300" s="93">
        <v>10700000</v>
      </c>
      <c r="AK300" s="93">
        <v>10700000</v>
      </c>
      <c r="AL300" s="93">
        <v>6553074.246</v>
      </c>
      <c r="AM300" s="93">
        <v>7182289.438999999</v>
      </c>
      <c r="AN300" s="104">
        <v>7940072.484</v>
      </c>
      <c r="AP300" s="25">
        <f t="shared" si="187"/>
        <v>3475987.64</v>
      </c>
      <c r="AQ300" s="25">
        <f t="shared" si="165"/>
        <v>4048678.08</v>
      </c>
      <c r="AR300" s="25">
        <f t="shared" si="166"/>
        <v>2680702</v>
      </c>
      <c r="AS300" s="25">
        <f t="shared" si="167"/>
        <v>2120740.28</v>
      </c>
      <c r="AT300" s="25">
        <f t="shared" si="168"/>
        <v>2302247.08</v>
      </c>
      <c r="AU300" s="25">
        <f t="shared" si="188"/>
        <v>10700000</v>
      </c>
      <c r="AV300" s="25">
        <f t="shared" si="169"/>
        <v>10700000</v>
      </c>
      <c r="AW300" s="25">
        <f t="shared" si="170"/>
        <v>8517887.6682452</v>
      </c>
      <c r="AX300" s="25">
        <f t="shared" si="171"/>
        <v>6884167.280556601</v>
      </c>
      <c r="AY300" s="25">
        <f t="shared" si="189"/>
        <v>7581034.877278999</v>
      </c>
      <c r="BA300" s="61" t="s">
        <v>150</v>
      </c>
      <c r="BB300" s="61" t="s">
        <v>151</v>
      </c>
      <c r="BC300" s="103">
        <v>3267629</v>
      </c>
      <c r="BD300" s="93">
        <v>3557016</v>
      </c>
      <c r="BE300" s="93">
        <v>4239880</v>
      </c>
      <c r="BF300" s="93">
        <v>3017336</v>
      </c>
      <c r="BG300" s="93">
        <v>3108911</v>
      </c>
      <c r="BH300" s="104">
        <v>3438967</v>
      </c>
      <c r="BI300" s="103">
        <v>10700000</v>
      </c>
      <c r="BJ300" s="93">
        <v>10700000</v>
      </c>
      <c r="BK300" s="93">
        <v>10700000</v>
      </c>
      <c r="BL300" s="93">
        <v>9529359.996</v>
      </c>
      <c r="BM300" s="93">
        <v>10446530.846</v>
      </c>
      <c r="BN300" s="104">
        <v>10700000</v>
      </c>
      <c r="BP300" s="25">
        <f t="shared" si="190"/>
        <v>3475987.64</v>
      </c>
      <c r="BQ300" s="25">
        <f t="shared" si="172"/>
        <v>4048678.08</v>
      </c>
      <c r="BR300" s="25">
        <f t="shared" si="173"/>
        <v>3359648.3200000003</v>
      </c>
      <c r="BS300" s="25">
        <f t="shared" si="174"/>
        <v>3083270</v>
      </c>
      <c r="BT300" s="25">
        <f t="shared" si="175"/>
        <v>3346551.32</v>
      </c>
      <c r="BU300" s="25">
        <f t="shared" si="191"/>
        <v>10700000</v>
      </c>
      <c r="BV300" s="25">
        <f t="shared" si="192"/>
        <v>10700000</v>
      </c>
      <c r="BW300" s="25">
        <f t="shared" si="193"/>
        <v>10084009.2298952</v>
      </c>
      <c r="BX300" s="25">
        <f t="shared" si="176"/>
        <v>10011975.29727</v>
      </c>
      <c r="BY300" s="25">
        <f t="shared" si="194"/>
        <v>10579906.3148348</v>
      </c>
      <c r="CA300" s="59">
        <f t="shared" si="195"/>
        <v>0</v>
      </c>
      <c r="CB300" s="59">
        <f t="shared" si="196"/>
        <v>0</v>
      </c>
      <c r="CC300" s="59">
        <f t="shared" si="197"/>
        <v>-678946.3200000003</v>
      </c>
      <c r="CD300" s="59">
        <f t="shared" si="198"/>
        <v>-962529.7200000002</v>
      </c>
      <c r="CE300" s="59">
        <f t="shared" si="199"/>
        <v>-1044304.2399999998</v>
      </c>
      <c r="CF300" s="59">
        <f t="shared" si="200"/>
        <v>0</v>
      </c>
      <c r="CG300" s="59">
        <f t="shared" si="201"/>
        <v>0</v>
      </c>
      <c r="CH300" s="59">
        <f t="shared" si="202"/>
        <v>-1566121.5616500005</v>
      </c>
      <c r="CI300" s="59">
        <f t="shared" si="203"/>
        <v>-3127808.0167133994</v>
      </c>
      <c r="CJ300" s="59">
        <f t="shared" si="204"/>
        <v>-2998871.4375558</v>
      </c>
    </row>
    <row r="301" spans="1:88" ht="15">
      <c r="A301" s="61" t="s">
        <v>610</v>
      </c>
      <c r="B301" s="61" t="s">
        <v>611</v>
      </c>
      <c r="C301" s="80">
        <v>1224702</v>
      </c>
      <c r="D301" s="67">
        <v>1257724</v>
      </c>
      <c r="E301" s="75">
        <v>1491459</v>
      </c>
      <c r="F301" s="76">
        <v>1025310</v>
      </c>
      <c r="G301" s="75">
        <v>1018917</v>
      </c>
      <c r="H301" s="76">
        <v>1015943</v>
      </c>
      <c r="I301" s="82">
        <v>775000</v>
      </c>
      <c r="J301" s="69">
        <v>775000</v>
      </c>
      <c r="K301" s="77">
        <v>775000</v>
      </c>
      <c r="L301" s="78">
        <v>775000</v>
      </c>
      <c r="M301" s="77">
        <v>775000</v>
      </c>
      <c r="N301" s="78">
        <v>775000</v>
      </c>
      <c r="P301" s="25">
        <f t="shared" si="177"/>
        <v>1248477.8399999999</v>
      </c>
      <c r="Q301" s="25">
        <f t="shared" si="178"/>
        <v>1426013.2</v>
      </c>
      <c r="R301" s="25">
        <f t="shared" si="179"/>
        <v>1155831.72</v>
      </c>
      <c r="S301" s="25">
        <f t="shared" si="180"/>
        <v>1020707.04</v>
      </c>
      <c r="T301" s="25">
        <f t="shared" si="181"/>
        <v>1016775.72</v>
      </c>
      <c r="U301" s="25">
        <f t="shared" si="182"/>
        <v>775000</v>
      </c>
      <c r="V301" s="25">
        <f t="shared" si="183"/>
        <v>775000</v>
      </c>
      <c r="W301" s="25">
        <f t="shared" si="184"/>
        <v>775000</v>
      </c>
      <c r="X301" s="25">
        <f t="shared" si="185"/>
        <v>775000</v>
      </c>
      <c r="Y301" s="25">
        <f t="shared" si="186"/>
        <v>775000</v>
      </c>
      <c r="AA301" s="61" t="s">
        <v>610</v>
      </c>
      <c r="AB301" s="61" t="s">
        <v>611</v>
      </c>
      <c r="AC301" s="107">
        <v>1224702</v>
      </c>
      <c r="AD301" s="108">
        <v>1257724</v>
      </c>
      <c r="AE301" s="108">
        <v>1491459</v>
      </c>
      <c r="AF301" s="108">
        <v>730232</v>
      </c>
      <c r="AG301" s="108">
        <v>716891</v>
      </c>
      <c r="AH301" s="109">
        <v>785552</v>
      </c>
      <c r="AI301" s="107">
        <v>775000</v>
      </c>
      <c r="AJ301" s="108">
        <v>775000</v>
      </c>
      <c r="AK301" s="108">
        <v>775000</v>
      </c>
      <c r="AL301" s="108">
        <v>775000</v>
      </c>
      <c r="AM301" s="108">
        <v>775000</v>
      </c>
      <c r="AN301" s="109">
        <v>775000</v>
      </c>
      <c r="AP301" s="25">
        <f t="shared" si="187"/>
        <v>1248477.8399999999</v>
      </c>
      <c r="AQ301" s="25">
        <f t="shared" si="165"/>
        <v>1426013.2</v>
      </c>
      <c r="AR301" s="25">
        <f t="shared" si="166"/>
        <v>943375.56</v>
      </c>
      <c r="AS301" s="25">
        <f t="shared" si="167"/>
        <v>720626.48</v>
      </c>
      <c r="AT301" s="25">
        <f t="shared" si="168"/>
        <v>766326.9199999999</v>
      </c>
      <c r="AU301" s="25">
        <f t="shared" si="188"/>
        <v>775000</v>
      </c>
      <c r="AV301" s="25">
        <f t="shared" si="169"/>
        <v>775000</v>
      </c>
      <c r="AW301" s="25">
        <f t="shared" si="170"/>
        <v>775000</v>
      </c>
      <c r="AX301" s="25">
        <f t="shared" si="171"/>
        <v>775000</v>
      </c>
      <c r="AY301" s="25">
        <f t="shared" si="189"/>
        <v>775000</v>
      </c>
      <c r="BA301" s="61" t="s">
        <v>610</v>
      </c>
      <c r="BB301" s="61" t="s">
        <v>611</v>
      </c>
      <c r="BC301" s="107">
        <v>1224702</v>
      </c>
      <c r="BD301" s="108">
        <v>1257724</v>
      </c>
      <c r="BE301" s="108">
        <v>1491459</v>
      </c>
      <c r="BF301" s="108">
        <v>1062126</v>
      </c>
      <c r="BG301" s="108">
        <v>1042559</v>
      </c>
      <c r="BH301" s="109">
        <v>1142158</v>
      </c>
      <c r="BI301" s="107">
        <v>775000</v>
      </c>
      <c r="BJ301" s="108">
        <v>775000</v>
      </c>
      <c r="BK301" s="108">
        <v>775000</v>
      </c>
      <c r="BL301" s="108">
        <v>775000</v>
      </c>
      <c r="BM301" s="108">
        <v>775000</v>
      </c>
      <c r="BN301" s="109">
        <v>775000</v>
      </c>
      <c r="BP301" s="25">
        <f t="shared" si="190"/>
        <v>1248477.8399999999</v>
      </c>
      <c r="BQ301" s="25">
        <f t="shared" si="172"/>
        <v>1426013.2</v>
      </c>
      <c r="BR301" s="25">
        <f t="shared" si="173"/>
        <v>1182339.24</v>
      </c>
      <c r="BS301" s="25">
        <f t="shared" si="174"/>
        <v>1048037.76</v>
      </c>
      <c r="BT301" s="25">
        <f t="shared" si="175"/>
        <v>1114270.28</v>
      </c>
      <c r="BU301" s="25">
        <f t="shared" si="191"/>
        <v>775000</v>
      </c>
      <c r="BV301" s="25">
        <f t="shared" si="192"/>
        <v>775000</v>
      </c>
      <c r="BW301" s="25">
        <f t="shared" si="193"/>
        <v>775000</v>
      </c>
      <c r="BX301" s="25">
        <f t="shared" si="176"/>
        <v>775000</v>
      </c>
      <c r="BY301" s="25">
        <f t="shared" si="194"/>
        <v>775000</v>
      </c>
      <c r="CA301" s="59">
        <f t="shared" si="195"/>
        <v>0</v>
      </c>
      <c r="CB301" s="59">
        <f t="shared" si="196"/>
        <v>0</v>
      </c>
      <c r="CC301" s="59">
        <f t="shared" si="197"/>
        <v>-238963.67999999993</v>
      </c>
      <c r="CD301" s="59">
        <f t="shared" si="198"/>
        <v>-327411.28</v>
      </c>
      <c r="CE301" s="59">
        <f t="shared" si="199"/>
        <v>-347943.3600000001</v>
      </c>
      <c r="CF301" s="59">
        <f t="shared" si="200"/>
        <v>0</v>
      </c>
      <c r="CG301" s="59">
        <f t="shared" si="201"/>
        <v>0</v>
      </c>
      <c r="CH301" s="59">
        <f t="shared" si="202"/>
        <v>0</v>
      </c>
      <c r="CI301" s="59">
        <f t="shared" si="203"/>
        <v>0</v>
      </c>
      <c r="CJ301" s="59">
        <f t="shared" si="204"/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2017-07-06T16:35:20Z</dcterms:created>
  <dcterms:modified xsi:type="dcterms:W3CDTF">2017-12-08T19:31:00Z</dcterms:modified>
  <cp:category/>
  <cp:version/>
  <cp:contentType/>
  <cp:contentStatus/>
</cp:coreProperties>
</file>